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0770" windowHeight="79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8" i="1" l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28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0" i="1"/>
  <c r="D11" i="1"/>
  <c r="D12" i="1"/>
  <c r="D9" i="1"/>
  <c r="E18" i="1"/>
  <c r="E30" i="1"/>
  <c r="E42" i="1"/>
  <c r="E54" i="1"/>
  <c r="E66" i="1"/>
  <c r="E78" i="1"/>
  <c r="E90" i="1"/>
  <c r="E102" i="1"/>
  <c r="E114" i="1"/>
  <c r="E126" i="1"/>
  <c r="E138" i="1"/>
  <c r="E150" i="1"/>
  <c r="G2" i="1"/>
  <c r="E17" i="1"/>
  <c r="E29" i="1"/>
  <c r="E41" i="1"/>
  <c r="E53" i="1"/>
  <c r="G13" i="1"/>
  <c r="E65" i="1"/>
  <c r="E77" i="1"/>
  <c r="E89" i="1"/>
  <c r="E101" i="1"/>
  <c r="E113" i="1"/>
  <c r="E125" i="1"/>
  <c r="E137" i="1"/>
  <c r="E149" i="1"/>
  <c r="E16" i="1"/>
  <c r="E28" i="1"/>
  <c r="E40" i="1"/>
  <c r="E52" i="1"/>
  <c r="E64" i="1"/>
  <c r="E76" i="1"/>
  <c r="E88" i="1"/>
  <c r="E100" i="1"/>
  <c r="E112" i="1"/>
  <c r="E124" i="1"/>
  <c r="E136" i="1"/>
  <c r="E148" i="1"/>
  <c r="G12" i="1"/>
  <c r="E15" i="1"/>
  <c r="E27" i="1"/>
  <c r="G11" i="1"/>
  <c r="E39" i="1"/>
  <c r="E51" i="1"/>
  <c r="E63" i="1"/>
  <c r="E75" i="1"/>
  <c r="E87" i="1"/>
  <c r="E99" i="1"/>
  <c r="E111" i="1"/>
  <c r="E123" i="1"/>
  <c r="E135" i="1"/>
  <c r="E147" i="1"/>
  <c r="E14" i="1"/>
  <c r="E26" i="1"/>
  <c r="E38" i="1"/>
  <c r="E50" i="1"/>
  <c r="E62" i="1"/>
  <c r="E74" i="1"/>
  <c r="E86" i="1"/>
  <c r="E98" i="1"/>
  <c r="E110" i="1"/>
  <c r="E122" i="1"/>
  <c r="E134" i="1"/>
  <c r="E146" i="1"/>
  <c r="G10" i="1"/>
  <c r="E13" i="1"/>
  <c r="E25" i="1"/>
  <c r="G9" i="1"/>
  <c r="E37" i="1"/>
  <c r="E49" i="1"/>
  <c r="E61" i="1"/>
  <c r="E73" i="1"/>
  <c r="E85" i="1"/>
  <c r="E97" i="1"/>
  <c r="E109" i="1"/>
  <c r="E121" i="1"/>
  <c r="E133" i="1"/>
  <c r="E145" i="1"/>
  <c r="E19" i="1"/>
  <c r="E31" i="1"/>
  <c r="E43" i="1"/>
  <c r="E55" i="1"/>
  <c r="E67" i="1"/>
  <c r="E79" i="1"/>
  <c r="E91" i="1"/>
  <c r="E103" i="1"/>
  <c r="E115" i="1"/>
  <c r="E127" i="1"/>
  <c r="E139" i="1"/>
  <c r="E151" i="1"/>
  <c r="G3" i="1"/>
  <c r="E10" i="1"/>
  <c r="E22" i="1"/>
  <c r="E34" i="1"/>
  <c r="E46" i="1"/>
  <c r="E58" i="1"/>
  <c r="E70" i="1"/>
  <c r="E82" i="1"/>
  <c r="E94" i="1"/>
  <c r="E106" i="1"/>
  <c r="E118" i="1"/>
  <c r="E130" i="1"/>
  <c r="E142" i="1"/>
  <c r="E154" i="1"/>
  <c r="G6" i="1"/>
  <c r="E11" i="1"/>
  <c r="E23" i="1"/>
  <c r="E35" i="1"/>
  <c r="E47" i="1"/>
  <c r="E59" i="1"/>
  <c r="E71" i="1"/>
  <c r="E83" i="1"/>
  <c r="E95" i="1"/>
  <c r="E107" i="1"/>
  <c r="E119" i="1"/>
  <c r="E131" i="1"/>
  <c r="E143" i="1"/>
  <c r="E155" i="1"/>
  <c r="G7" i="1"/>
  <c r="E12" i="1"/>
  <c r="G8" i="1"/>
  <c r="E24" i="1"/>
  <c r="E36" i="1"/>
  <c r="E48" i="1"/>
  <c r="E60" i="1"/>
  <c r="E72" i="1"/>
  <c r="E84" i="1"/>
  <c r="E96" i="1"/>
  <c r="E108" i="1"/>
  <c r="E120" i="1"/>
  <c r="E132" i="1"/>
  <c r="E144" i="1"/>
  <c r="E9" i="1"/>
  <c r="E21" i="1"/>
  <c r="E33" i="1"/>
  <c r="E45" i="1"/>
  <c r="E57" i="1"/>
  <c r="E69" i="1"/>
  <c r="E81" i="1"/>
  <c r="E93" i="1"/>
  <c r="E105" i="1"/>
  <c r="E117" i="1"/>
  <c r="E129" i="1"/>
  <c r="E141" i="1"/>
  <c r="E153" i="1"/>
  <c r="G5" i="1"/>
  <c r="E8" i="1"/>
  <c r="E20" i="1"/>
  <c r="E32" i="1"/>
  <c r="E44" i="1"/>
  <c r="E56" i="1"/>
  <c r="E68" i="1"/>
  <c r="E80" i="1"/>
  <c r="E92" i="1"/>
  <c r="E104" i="1"/>
  <c r="E116" i="1"/>
  <c r="E128" i="1"/>
  <c r="E140" i="1"/>
  <c r="E152" i="1"/>
  <c r="G4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</calcChain>
</file>

<file path=xl/sharedStrings.xml><?xml version="1.0" encoding="utf-8"?>
<sst xmlns="http://schemas.openxmlformats.org/spreadsheetml/2006/main" count="19" uniqueCount="19">
  <si>
    <t>Month and Year</t>
  </si>
  <si>
    <t>Seasonal effect</t>
  </si>
  <si>
    <t>Month</t>
  </si>
  <si>
    <t>Average seasonal effect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</si>
  <si>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</si>
  <si>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</si>
  <si>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</si>
  <si>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</si>
  <si>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</si>
  <si>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</si>
  <si>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</si>
  <si>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</si>
  <si>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</si>
  <si>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</si>
  <si>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</si>
  <si>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</si>
  <si>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Number of visitors</t>
  </si>
  <si>
    <t>Month number (Base is Sep-98 = 1)</t>
  </si>
  <si>
    <t>Centred moving mean (Order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</si>
</sst>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indexed="57"/>
      <name val="Verdana"/>
      <family val="2"/>
    </font>
    <font>
      <b/>
      <sz val="9"/>
      <color indexed="57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7" fontId="5" fillId="2" borderId="1" xfId="0" applyNumberFormat="1" applyFont="1" applyFill="1" applyBorder="1"/>
    <xf numFmtId="1" fontId="5" fillId="3" borderId="1" xfId="0" applyNumberFormat="1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7" fillId="0" borderId="0" xfId="0" applyFont="1" applyFill="1" applyBorder="1" applyAlignment="1">
      <alignment horizontal="left" wrapText="1"/>
    </xf>
    <xf numFmtId="1" fontId="5" fillId="4" borderId="1" xfId="0" applyNumberFormat="1" applyFont="1" applyFill="1" applyBorder="1"/>
    <xf numFmtId="1" fontId="5" fillId="5" borderId="1" xfId="0" applyNumberFormat="1" applyFont="1" applyFill="1" applyBorder="1"/>
    <xf numFmtId="0" fontId="5" fillId="0" borderId="1" xfId="0" applyFont="1" applyBorder="1" applyAlignment="1">
      <alignment horizontal="right"/>
    </xf>
    <xf numFmtId="1" fontId="5" fillId="6" borderId="1" xfId="0" applyNumberFormat="1" applyFont="1" applyFill="1" applyBorder="1"/>
    <xf numFmtId="1" fontId="5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Monthly Visitors from Australia 1998 to 2011</a:t>
            </a:r>
          </a:p>
        </c:rich>
      </c:tx>
      <c:layout>
        <c:manualLayout>
          <c:xMode val="edge"/>
          <c:yMode val="edge"/>
          <c:x val="0.2183336832895888"/>
          <c:y val="3.1476997578692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335666236436"/>
          <c:y val="0.17191283292978207"/>
          <c:w val="0.81333465712021014"/>
          <c:h val="0.6610169491525423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Sheet1!$A$2:$A$161</c:f>
              <c:numCache>
                <c:formatCode>General</c:formatCode>
                <c:ptCount val="1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</c:numCache>
            </c:numRef>
          </c:xVal>
          <c:yVal>
            <c:numRef>
              <c:f>Sheet1!$C$2:$C$161</c:f>
              <c:numCache>
                <c:formatCode>0</c:formatCode>
                <c:ptCount val="160"/>
                <c:pt idx="0">
                  <c:v>17244</c:v>
                </c:pt>
                <c:pt idx="1">
                  <c:v>18090</c:v>
                </c:pt>
                <c:pt idx="2">
                  <c:v>16750</c:v>
                </c:pt>
                <c:pt idx="3">
                  <c:v>25909</c:v>
                </c:pt>
                <c:pt idx="4">
                  <c:v>27228</c:v>
                </c:pt>
                <c:pt idx="5">
                  <c:v>19461</c:v>
                </c:pt>
                <c:pt idx="6">
                  <c:v>19200</c:v>
                </c:pt>
                <c:pt idx="7">
                  <c:v>19595</c:v>
                </c:pt>
                <c:pt idx="8">
                  <c:v>12564</c:v>
                </c:pt>
                <c:pt idx="9">
                  <c:v>10987</c:v>
                </c:pt>
                <c:pt idx="10">
                  <c:v>14797</c:v>
                </c:pt>
                <c:pt idx="11">
                  <c:v>14519</c:v>
                </c:pt>
                <c:pt idx="12">
                  <c:v>18084</c:v>
                </c:pt>
                <c:pt idx="13">
                  <c:v>17229</c:v>
                </c:pt>
                <c:pt idx="14">
                  <c:v>17185</c:v>
                </c:pt>
                <c:pt idx="15">
                  <c:v>29083</c:v>
                </c:pt>
                <c:pt idx="16">
                  <c:v>32261</c:v>
                </c:pt>
                <c:pt idx="17">
                  <c:v>22110</c:v>
                </c:pt>
                <c:pt idx="18">
                  <c:v>21207</c:v>
                </c:pt>
                <c:pt idx="19">
                  <c:v>22816</c:v>
                </c:pt>
                <c:pt idx="20">
                  <c:v>13260</c:v>
                </c:pt>
                <c:pt idx="21">
                  <c:v>11684</c:v>
                </c:pt>
                <c:pt idx="22">
                  <c:v>15983</c:v>
                </c:pt>
                <c:pt idx="23">
                  <c:v>14995</c:v>
                </c:pt>
                <c:pt idx="24">
                  <c:v>20482</c:v>
                </c:pt>
                <c:pt idx="25">
                  <c:v>18278</c:v>
                </c:pt>
                <c:pt idx="26">
                  <c:v>19216</c:v>
                </c:pt>
                <c:pt idx="27">
                  <c:v>30673</c:v>
                </c:pt>
                <c:pt idx="28">
                  <c:v>34312</c:v>
                </c:pt>
                <c:pt idx="29">
                  <c:v>23688</c:v>
                </c:pt>
                <c:pt idx="30">
                  <c:v>24244</c:v>
                </c:pt>
                <c:pt idx="31">
                  <c:v>23411</c:v>
                </c:pt>
                <c:pt idx="32">
                  <c:v>15537</c:v>
                </c:pt>
                <c:pt idx="33">
                  <c:v>14731</c:v>
                </c:pt>
                <c:pt idx="34">
                  <c:v>19502</c:v>
                </c:pt>
                <c:pt idx="35">
                  <c:v>17893</c:v>
                </c:pt>
                <c:pt idx="36">
                  <c:v>21035</c:v>
                </c:pt>
                <c:pt idx="37">
                  <c:v>21364</c:v>
                </c:pt>
                <c:pt idx="38">
                  <c:v>19117</c:v>
                </c:pt>
                <c:pt idx="39">
                  <c:v>30184</c:v>
                </c:pt>
                <c:pt idx="40">
                  <c:v>34693</c:v>
                </c:pt>
                <c:pt idx="41">
                  <c:v>23864</c:v>
                </c:pt>
                <c:pt idx="42">
                  <c:v>25614</c:v>
                </c:pt>
                <c:pt idx="43">
                  <c:v>22967</c:v>
                </c:pt>
                <c:pt idx="44">
                  <c:v>15876</c:v>
                </c:pt>
                <c:pt idx="45">
                  <c:v>14643</c:v>
                </c:pt>
                <c:pt idx="46">
                  <c:v>20643</c:v>
                </c:pt>
                <c:pt idx="47">
                  <c:v>17266</c:v>
                </c:pt>
                <c:pt idx="48">
                  <c:v>20382</c:v>
                </c:pt>
                <c:pt idx="49">
                  <c:v>20872</c:v>
                </c:pt>
                <c:pt idx="50">
                  <c:v>19982</c:v>
                </c:pt>
                <c:pt idx="51">
                  <c:v>33851</c:v>
                </c:pt>
                <c:pt idx="52">
                  <c:v>37393</c:v>
                </c:pt>
                <c:pt idx="53">
                  <c:v>26940</c:v>
                </c:pt>
                <c:pt idx="54">
                  <c:v>26607</c:v>
                </c:pt>
                <c:pt idx="55">
                  <c:v>26960</c:v>
                </c:pt>
                <c:pt idx="56">
                  <c:v>17241</c:v>
                </c:pt>
                <c:pt idx="57">
                  <c:v>15457</c:v>
                </c:pt>
                <c:pt idx="58">
                  <c:v>21586</c:v>
                </c:pt>
                <c:pt idx="59">
                  <c:v>18061</c:v>
                </c:pt>
                <c:pt idx="60">
                  <c:v>23311</c:v>
                </c:pt>
                <c:pt idx="61">
                  <c:v>22890</c:v>
                </c:pt>
                <c:pt idx="62">
                  <c:v>22447</c:v>
                </c:pt>
                <c:pt idx="63">
                  <c:v>38900</c:v>
                </c:pt>
                <c:pt idx="64">
                  <c:v>44220</c:v>
                </c:pt>
                <c:pt idx="65">
                  <c:v>31328</c:v>
                </c:pt>
                <c:pt idx="66">
                  <c:v>30589</c:v>
                </c:pt>
                <c:pt idx="67">
                  <c:v>32308</c:v>
                </c:pt>
                <c:pt idx="68">
                  <c:v>19846</c:v>
                </c:pt>
                <c:pt idx="69">
                  <c:v>18048</c:v>
                </c:pt>
                <c:pt idx="70">
                  <c:v>24947</c:v>
                </c:pt>
                <c:pt idx="71">
                  <c:v>21124</c:v>
                </c:pt>
                <c:pt idx="72">
                  <c:v>27120</c:v>
                </c:pt>
                <c:pt idx="73">
                  <c:v>24807</c:v>
                </c:pt>
                <c:pt idx="74">
                  <c:v>22556</c:v>
                </c:pt>
                <c:pt idx="75">
                  <c:v>41475</c:v>
                </c:pt>
                <c:pt idx="76">
                  <c:v>47896</c:v>
                </c:pt>
                <c:pt idx="77">
                  <c:v>30735</c:v>
                </c:pt>
                <c:pt idx="78">
                  <c:v>32720</c:v>
                </c:pt>
                <c:pt idx="79">
                  <c:v>28763</c:v>
                </c:pt>
                <c:pt idx="80">
                  <c:v>19789</c:v>
                </c:pt>
                <c:pt idx="81">
                  <c:v>18911</c:v>
                </c:pt>
                <c:pt idx="82">
                  <c:v>22708</c:v>
                </c:pt>
                <c:pt idx="83">
                  <c:v>20774</c:v>
                </c:pt>
                <c:pt idx="84">
                  <c:v>28294</c:v>
                </c:pt>
                <c:pt idx="85">
                  <c:v>24953</c:v>
                </c:pt>
                <c:pt idx="86">
                  <c:v>23416</c:v>
                </c:pt>
                <c:pt idx="87">
                  <c:v>41178</c:v>
                </c:pt>
                <c:pt idx="88">
                  <c:v>47382</c:v>
                </c:pt>
                <c:pt idx="89">
                  <c:v>32100</c:v>
                </c:pt>
                <c:pt idx="90">
                  <c:v>31889</c:v>
                </c:pt>
                <c:pt idx="91">
                  <c:v>32407</c:v>
                </c:pt>
                <c:pt idx="92">
                  <c:v>20856</c:v>
                </c:pt>
                <c:pt idx="93">
                  <c:v>18940</c:v>
                </c:pt>
                <c:pt idx="94">
                  <c:v>24574</c:v>
                </c:pt>
                <c:pt idx="95">
                  <c:v>22771</c:v>
                </c:pt>
                <c:pt idx="96">
                  <c:v>27567</c:v>
                </c:pt>
                <c:pt idx="97">
                  <c:v>28597</c:v>
                </c:pt>
                <c:pt idx="98">
                  <c:v>26032</c:v>
                </c:pt>
                <c:pt idx="99">
                  <c:v>43700</c:v>
                </c:pt>
                <c:pt idx="100">
                  <c:v>47711</c:v>
                </c:pt>
                <c:pt idx="101">
                  <c:v>33144</c:v>
                </c:pt>
                <c:pt idx="102">
                  <c:v>32240</c:v>
                </c:pt>
                <c:pt idx="103">
                  <c:v>31548</c:v>
                </c:pt>
                <c:pt idx="104">
                  <c:v>20797</c:v>
                </c:pt>
                <c:pt idx="105">
                  <c:v>19295</c:v>
                </c:pt>
                <c:pt idx="106">
                  <c:v>27078</c:v>
                </c:pt>
                <c:pt idx="107">
                  <c:v>24142</c:v>
                </c:pt>
                <c:pt idx="108">
                  <c:v>27985</c:v>
                </c:pt>
                <c:pt idx="109">
                  <c:v>27707</c:v>
                </c:pt>
                <c:pt idx="110">
                  <c:v>26069</c:v>
                </c:pt>
                <c:pt idx="111">
                  <c:v>45046</c:v>
                </c:pt>
                <c:pt idx="112">
                  <c:v>51000</c:v>
                </c:pt>
                <c:pt idx="113">
                  <c:v>34953</c:v>
                </c:pt>
                <c:pt idx="114">
                  <c:v>37767</c:v>
                </c:pt>
                <c:pt idx="115">
                  <c:v>31284</c:v>
                </c:pt>
                <c:pt idx="116">
                  <c:v>21852</c:v>
                </c:pt>
                <c:pt idx="117">
                  <c:v>20149</c:v>
                </c:pt>
                <c:pt idx="118">
                  <c:v>27052</c:v>
                </c:pt>
                <c:pt idx="119">
                  <c:v>25021</c:v>
                </c:pt>
                <c:pt idx="120">
                  <c:v>28455</c:v>
                </c:pt>
                <c:pt idx="121">
                  <c:v>27003</c:v>
                </c:pt>
                <c:pt idx="122">
                  <c:v>27016</c:v>
                </c:pt>
                <c:pt idx="123">
                  <c:v>47325</c:v>
                </c:pt>
                <c:pt idx="124">
                  <c:v>50701</c:v>
                </c:pt>
                <c:pt idx="125">
                  <c:v>34098</c:v>
                </c:pt>
                <c:pt idx="126">
                  <c:v>32725</c:v>
                </c:pt>
                <c:pt idx="127">
                  <c:v>32983</c:v>
                </c:pt>
                <c:pt idx="128">
                  <c:v>22484</c:v>
                </c:pt>
                <c:pt idx="129">
                  <c:v>20837</c:v>
                </c:pt>
                <c:pt idx="130">
                  <c:v>30154</c:v>
                </c:pt>
                <c:pt idx="131">
                  <c:v>26809</c:v>
                </c:pt>
                <c:pt idx="132">
                  <c:v>31161</c:v>
                </c:pt>
                <c:pt idx="133">
                  <c:v>29696</c:v>
                </c:pt>
                <c:pt idx="134">
                  <c:v>28914</c:v>
                </c:pt>
                <c:pt idx="135">
                  <c:v>51677</c:v>
                </c:pt>
                <c:pt idx="136">
                  <c:v>56626</c:v>
                </c:pt>
                <c:pt idx="137">
                  <c:v>36793</c:v>
                </c:pt>
                <c:pt idx="138">
                  <c:v>37293</c:v>
                </c:pt>
                <c:pt idx="139">
                  <c:v>34758</c:v>
                </c:pt>
                <c:pt idx="140">
                  <c:v>22548</c:v>
                </c:pt>
                <c:pt idx="141">
                  <c:v>21779</c:v>
                </c:pt>
                <c:pt idx="142">
                  <c:v>31846</c:v>
                </c:pt>
                <c:pt idx="143">
                  <c:v>27650</c:v>
                </c:pt>
                <c:pt idx="144">
                  <c:v>32489</c:v>
                </c:pt>
                <c:pt idx="145">
                  <c:v>30139</c:v>
                </c:pt>
                <c:pt idx="146">
                  <c:v>29460</c:v>
                </c:pt>
                <c:pt idx="147">
                  <c:v>52646</c:v>
                </c:pt>
                <c:pt idx="148">
                  <c:v>57865</c:v>
                </c:pt>
                <c:pt idx="149">
                  <c:v>37081</c:v>
                </c:pt>
                <c:pt idx="150">
                  <c:v>34237</c:v>
                </c:pt>
                <c:pt idx="151">
                  <c:v>34929</c:v>
                </c:pt>
                <c:pt idx="152">
                  <c:v>21344</c:v>
                </c:pt>
                <c:pt idx="153">
                  <c:v>19494</c:v>
                </c:pt>
                <c:pt idx="154">
                  <c:v>29388</c:v>
                </c:pt>
                <c:pt idx="155">
                  <c:v>27611</c:v>
                </c:pt>
                <c:pt idx="156">
                  <c:v>31632</c:v>
                </c:pt>
                <c:pt idx="157">
                  <c:v>30368</c:v>
                </c:pt>
                <c:pt idx="158">
                  <c:v>28707</c:v>
                </c:pt>
                <c:pt idx="159">
                  <c:v>53294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-1.3513910761154855E-2"/>
                  <c:y val="0.23724847953327868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975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9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114.24</a:t>
                    </a:r>
                    <a:r>
                      <a:rPr lang="en-NZ" sz="975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r>
                      <a:rPr lang="en-NZ" sz="9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+ 18171</a:t>
                    </a:r>
                    <a:endParaRPr lang="en-NZ"/>
                  </a:p>
                </c:rich>
              </c:tx>
              <c:numFmt formatCode="General" sourceLinked="0"/>
            </c:trendlineLbl>
          </c:trendline>
          <c:xVal>
            <c:numRef>
              <c:f>Sheet1!$A$2:$A$161</c:f>
              <c:numCache>
                <c:formatCode>General</c:formatCode>
                <c:ptCount val="1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</c:numCache>
            </c:numRef>
          </c:xVal>
          <c:yVal>
            <c:numRef>
              <c:f>Sheet1!$D$2:$D$161</c:f>
              <c:numCache>
                <c:formatCode>0</c:formatCode>
                <c:ptCount val="160"/>
                <c:pt idx="6">
                  <c:v>18063.666666666668</c:v>
                </c:pt>
                <c:pt idx="7">
                  <c:v>18062.791666666668</c:v>
                </c:pt>
                <c:pt idx="8">
                  <c:v>18045.041666666668</c:v>
                </c:pt>
                <c:pt idx="9">
                  <c:v>18195.416666666668</c:v>
                </c:pt>
                <c:pt idx="10">
                  <c:v>18537.375</c:v>
                </c:pt>
                <c:pt idx="11">
                  <c:v>18857.458333333332</c:v>
                </c:pt>
                <c:pt idx="12">
                  <c:v>19051.458333333332</c:v>
                </c:pt>
                <c:pt idx="13">
                  <c:v>19269.291666666668</c:v>
                </c:pt>
                <c:pt idx="14">
                  <c:v>19432.5</c:v>
                </c:pt>
                <c:pt idx="15">
                  <c:v>19490.541666666668</c:v>
                </c:pt>
                <c:pt idx="16">
                  <c:v>19569</c:v>
                </c:pt>
                <c:pt idx="17">
                  <c:v>19638.25</c:v>
                </c:pt>
                <c:pt idx="18">
                  <c:v>19758</c:v>
                </c:pt>
                <c:pt idx="19">
                  <c:v>19901.625</c:v>
                </c:pt>
                <c:pt idx="20">
                  <c:v>20029.958333333332</c:v>
                </c:pt>
                <c:pt idx="21">
                  <c:v>20180.833333333332</c:v>
                </c:pt>
                <c:pt idx="22">
                  <c:v>20332.541666666668</c:v>
                </c:pt>
                <c:pt idx="23">
                  <c:v>20483.75</c:v>
                </c:pt>
                <c:pt idx="24">
                  <c:v>20676.041666666668</c:v>
                </c:pt>
                <c:pt idx="25">
                  <c:v>20827.375</c:v>
                </c:pt>
                <c:pt idx="26">
                  <c:v>20947.041666666668</c:v>
                </c:pt>
                <c:pt idx="27">
                  <c:v>21168.875</c:v>
                </c:pt>
                <c:pt idx="28">
                  <c:v>21442.458333333332</c:v>
                </c:pt>
                <c:pt idx="29">
                  <c:v>21709.833333333332</c:v>
                </c:pt>
                <c:pt idx="30">
                  <c:v>21853.625</c:v>
                </c:pt>
                <c:pt idx="31">
                  <c:v>22005.25</c:v>
                </c:pt>
                <c:pt idx="32">
                  <c:v>22129.708333333332</c:v>
                </c:pt>
                <c:pt idx="33">
                  <c:v>22105.208333333332</c:v>
                </c:pt>
                <c:pt idx="34">
                  <c:v>22100.708333333332</c:v>
                </c:pt>
                <c:pt idx="35">
                  <c:v>22123.916666666668</c:v>
                </c:pt>
                <c:pt idx="36">
                  <c:v>22188.333333333332</c:v>
                </c:pt>
                <c:pt idx="37">
                  <c:v>22226.916666666668</c:v>
                </c:pt>
                <c:pt idx="38">
                  <c:v>22222.541666666668</c:v>
                </c:pt>
                <c:pt idx="39">
                  <c:v>22233</c:v>
                </c:pt>
                <c:pt idx="40">
                  <c:v>22276.875</c:v>
                </c:pt>
                <c:pt idx="41">
                  <c:v>22298.291666666668</c:v>
                </c:pt>
                <c:pt idx="42">
                  <c:v>22244.958333333332</c:v>
                </c:pt>
                <c:pt idx="43">
                  <c:v>22197.25</c:v>
                </c:pt>
                <c:pt idx="44">
                  <c:v>22212.791666666668</c:v>
                </c:pt>
                <c:pt idx="45">
                  <c:v>22401.625</c:v>
                </c:pt>
                <c:pt idx="46">
                  <c:v>22666.916666666668</c:v>
                </c:pt>
                <c:pt idx="47">
                  <c:v>22907.583333333332</c:v>
                </c:pt>
                <c:pt idx="48">
                  <c:v>23077.125</c:v>
                </c:pt>
                <c:pt idx="49">
                  <c:v>23284.875</c:v>
                </c:pt>
                <c:pt idx="50">
                  <c:v>23508.125</c:v>
                </c:pt>
                <c:pt idx="51">
                  <c:v>23598.916666666668</c:v>
                </c:pt>
                <c:pt idx="52">
                  <c:v>23672.125</c:v>
                </c:pt>
                <c:pt idx="53">
                  <c:v>23744.541666666668</c:v>
                </c:pt>
                <c:pt idx="54">
                  <c:v>23899.708333333332</c:v>
                </c:pt>
                <c:pt idx="55">
                  <c:v>24105.833333333332</c:v>
                </c:pt>
                <c:pt idx="56">
                  <c:v>24292.625</c:v>
                </c:pt>
                <c:pt idx="57">
                  <c:v>24605.708333333332</c:v>
                </c:pt>
                <c:pt idx="58">
                  <c:v>25100.541666666668</c:v>
                </c:pt>
                <c:pt idx="59">
                  <c:v>25567.833333333332</c:v>
                </c:pt>
                <c:pt idx="60">
                  <c:v>25916.583333333332</c:v>
                </c:pt>
                <c:pt idx="61">
                  <c:v>26305.333333333332</c:v>
                </c:pt>
                <c:pt idx="62">
                  <c:v>26636.708333333332</c:v>
                </c:pt>
                <c:pt idx="63">
                  <c:v>26853.208333333332</c:v>
                </c:pt>
                <c:pt idx="64">
                  <c:v>27101.208333333332</c:v>
                </c:pt>
                <c:pt idx="65">
                  <c:v>27368.875</c:v>
                </c:pt>
                <c:pt idx="66">
                  <c:v>27655.208333333332</c:v>
                </c:pt>
                <c:pt idx="67">
                  <c:v>27893.791666666668</c:v>
                </c:pt>
                <c:pt idx="68">
                  <c:v>27978.208333333332</c:v>
                </c:pt>
                <c:pt idx="69">
                  <c:v>28090.041666666668</c:v>
                </c:pt>
                <c:pt idx="70">
                  <c:v>28350.5</c:v>
                </c:pt>
                <c:pt idx="71">
                  <c:v>28478.958333333332</c:v>
                </c:pt>
                <c:pt idx="72">
                  <c:v>28543.041666666668</c:v>
                </c:pt>
                <c:pt idx="73">
                  <c:v>28484.125</c:v>
                </c:pt>
                <c:pt idx="74">
                  <c:v>28334.041666666668</c:v>
                </c:pt>
                <c:pt idx="75">
                  <c:v>28367.625</c:v>
                </c:pt>
                <c:pt idx="76">
                  <c:v>28310.291666666668</c:v>
                </c:pt>
                <c:pt idx="77">
                  <c:v>28202.416666666668</c:v>
                </c:pt>
                <c:pt idx="78">
                  <c:v>28236.75</c:v>
                </c:pt>
                <c:pt idx="79">
                  <c:v>28291.75</c:v>
                </c:pt>
                <c:pt idx="80">
                  <c:v>28333.666666666668</c:v>
                </c:pt>
                <c:pt idx="81">
                  <c:v>28357.125</c:v>
                </c:pt>
                <c:pt idx="82">
                  <c:v>28323.333333333332</c:v>
                </c:pt>
                <c:pt idx="83">
                  <c:v>28358.791666666668</c:v>
                </c:pt>
                <c:pt idx="84">
                  <c:v>28381.041666666668</c:v>
                </c:pt>
                <c:pt idx="85">
                  <c:v>28498.25</c:v>
                </c:pt>
                <c:pt idx="86">
                  <c:v>28694.541666666668</c:v>
                </c:pt>
                <c:pt idx="87">
                  <c:v>28740.208333333332</c:v>
                </c:pt>
                <c:pt idx="88">
                  <c:v>28819.166666666668</c:v>
                </c:pt>
                <c:pt idx="89">
                  <c:v>28980.125</c:v>
                </c:pt>
                <c:pt idx="90">
                  <c:v>29033.041666666668</c:v>
                </c:pt>
                <c:pt idx="91">
                  <c:v>29154.583333333332</c:v>
                </c:pt>
                <c:pt idx="92">
                  <c:v>29415.416666666668</c:v>
                </c:pt>
                <c:pt idx="93">
                  <c:v>29629.5</c:v>
                </c:pt>
                <c:pt idx="94">
                  <c:v>29748.291666666668</c:v>
                </c:pt>
                <c:pt idx="95">
                  <c:v>29805.5</c:v>
                </c:pt>
                <c:pt idx="96">
                  <c:v>29863.625</c:v>
                </c:pt>
                <c:pt idx="97">
                  <c:v>29842.458333333332</c:v>
                </c:pt>
                <c:pt idx="98">
                  <c:v>29804.208333333332</c:v>
                </c:pt>
                <c:pt idx="99">
                  <c:v>29816.541666666668</c:v>
                </c:pt>
                <c:pt idx="100">
                  <c:v>29935.666666666668</c:v>
                </c:pt>
                <c:pt idx="101">
                  <c:v>30097.125</c:v>
                </c:pt>
                <c:pt idx="102">
                  <c:v>30171.666666666668</c:v>
                </c:pt>
                <c:pt idx="103">
                  <c:v>30152</c:v>
                </c:pt>
                <c:pt idx="104">
                  <c:v>30116.458333333332</c:v>
                </c:pt>
                <c:pt idx="105">
                  <c:v>30174.083333333332</c:v>
                </c:pt>
                <c:pt idx="106">
                  <c:v>30367.208333333332</c:v>
                </c:pt>
                <c:pt idx="107">
                  <c:v>30579.625</c:v>
                </c:pt>
                <c:pt idx="108">
                  <c:v>30885.291666666668</c:v>
                </c:pt>
                <c:pt idx="109">
                  <c:v>31104.583333333332</c:v>
                </c:pt>
                <c:pt idx="110">
                  <c:v>31137.541666666668</c:v>
                </c:pt>
                <c:pt idx="111">
                  <c:v>31217.083333333332</c:v>
                </c:pt>
                <c:pt idx="112">
                  <c:v>31251.583333333332</c:v>
                </c:pt>
                <c:pt idx="113">
                  <c:v>31287.125</c:v>
                </c:pt>
                <c:pt idx="114">
                  <c:v>31343.333333333332</c:v>
                </c:pt>
                <c:pt idx="115">
                  <c:v>31333.583333333332</c:v>
                </c:pt>
                <c:pt idx="116">
                  <c:v>31343.708333333332</c:v>
                </c:pt>
                <c:pt idx="117">
                  <c:v>31478.125</c:v>
                </c:pt>
                <c:pt idx="118">
                  <c:v>31560.625</c:v>
                </c:pt>
                <c:pt idx="119">
                  <c:v>31512.541666666668</c:v>
                </c:pt>
                <c:pt idx="120">
                  <c:v>31266.833333333332</c:v>
                </c:pt>
                <c:pt idx="121">
                  <c:v>31127.541666666668</c:v>
                </c:pt>
                <c:pt idx="122">
                  <c:v>31224.666666666668</c:v>
                </c:pt>
                <c:pt idx="123">
                  <c:v>31279.666666666668</c:v>
                </c:pt>
                <c:pt idx="124">
                  <c:v>31437.583333333332</c:v>
                </c:pt>
                <c:pt idx="125">
                  <c:v>31641.333333333332</c:v>
                </c:pt>
                <c:pt idx="126">
                  <c:v>31828.583333333332</c:v>
                </c:pt>
                <c:pt idx="127">
                  <c:v>32053.541666666668</c:v>
                </c:pt>
                <c:pt idx="128">
                  <c:v>32244.833333333332</c:v>
                </c:pt>
                <c:pt idx="129">
                  <c:v>32505.25</c:v>
                </c:pt>
                <c:pt idx="130">
                  <c:v>32933.458333333336</c:v>
                </c:pt>
                <c:pt idx="131">
                  <c:v>33292.625</c:v>
                </c:pt>
                <c:pt idx="132">
                  <c:v>33595.25</c:v>
                </c:pt>
                <c:pt idx="133">
                  <c:v>33859.541666666664</c:v>
                </c:pt>
                <c:pt idx="134">
                  <c:v>33936.166666666664</c:v>
                </c:pt>
                <c:pt idx="135">
                  <c:v>33978.083333333336</c:v>
                </c:pt>
                <c:pt idx="136">
                  <c:v>34087.833333333336</c:v>
                </c:pt>
                <c:pt idx="137">
                  <c:v>34193.375</c:v>
                </c:pt>
                <c:pt idx="138">
                  <c:v>34283.75</c:v>
                </c:pt>
                <c:pt idx="139">
                  <c:v>34357.541666666664</c:v>
                </c:pt>
                <c:pt idx="140">
                  <c:v>34398.75</c:v>
                </c:pt>
                <c:pt idx="141">
                  <c:v>34461.875</c:v>
                </c:pt>
                <c:pt idx="142">
                  <c:v>34553.875</c:v>
                </c:pt>
                <c:pt idx="143">
                  <c:v>34617.5</c:v>
                </c:pt>
                <c:pt idx="144">
                  <c:v>34502.166666666664</c:v>
                </c:pt>
                <c:pt idx="145">
                  <c:v>34381.958333333336</c:v>
                </c:pt>
                <c:pt idx="146">
                  <c:v>34338.916666666664</c:v>
                </c:pt>
                <c:pt idx="147">
                  <c:v>34193.541666666664</c:v>
                </c:pt>
                <c:pt idx="148">
                  <c:v>33995.916666666664</c:v>
                </c:pt>
                <c:pt idx="149">
                  <c:v>33891.875</c:v>
                </c:pt>
                <c:pt idx="150">
                  <c:v>33854.541666666664</c:v>
                </c:pt>
                <c:pt idx="151">
                  <c:v>33828.375</c:v>
                </c:pt>
                <c:pt idx="152">
                  <c:v>33806.541666666664</c:v>
                </c:pt>
                <c:pt idx="153">
                  <c:v>33802.166666666664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54208"/>
        <c:axId val="156918528"/>
      </c:scatterChart>
      <c:valAx>
        <c:axId val="156654208"/>
        <c:scaling>
          <c:orientation val="minMax"/>
          <c:max val="17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Month number</a:t>
                </a:r>
              </a:p>
            </c:rich>
          </c:tx>
          <c:layout>
            <c:manualLayout>
              <c:xMode val="edge"/>
              <c:yMode val="edge"/>
              <c:x val="0.48833420822397205"/>
              <c:y val="0.93462469733656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18528"/>
        <c:crosses val="autoZero"/>
        <c:crossBetween val="midCat"/>
      </c:valAx>
      <c:valAx>
        <c:axId val="156918528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Arrivals</a:t>
                </a:r>
              </a:p>
            </c:rich>
          </c:tx>
          <c:layout>
            <c:manualLayout>
              <c:xMode val="edge"/>
              <c:yMode val="edge"/>
              <c:x val="2.6666666666666668E-2"/>
              <c:y val="0.4382566585956416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6542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0</xdr:row>
      <xdr:rowOff>123825</xdr:rowOff>
    </xdr:from>
    <xdr:to>
      <xdr:col>15</xdr:col>
      <xdr:colOff>847725</xdr:colOff>
      <xdr:row>19</xdr:row>
      <xdr:rowOff>104775</xdr:rowOff>
    </xdr:to>
    <xdr:graphicFrame macro="">
      <xdr:nvGraphicFramePr>
        <xdr:cNvPr id="103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selection activeCell="D8" sqref="D8"/>
    </sheetView>
  </sheetViews>
  <sheetFormatPr defaultRowHeight="14.25" customHeight="1"/>
  <cols>
    <col min="1" max="1" width="11.28515625" style="1" customWidth="1"/>
    <col min="2" max="2" width="7.140625" style="1" customWidth="1"/>
    <col min="3" max="3" width="9.28515625" style="1" bestFit="1" customWidth="1"/>
    <col min="4" max="4" width="10.140625" style="1" customWidth="1"/>
    <col min="5" max="5" width="9.5703125" style="1" customWidth="1"/>
    <col min="6" max="6" width="6.85546875" style="1" customWidth="1"/>
    <col min="7" max="7" width="9.140625" style="1"/>
    <col min="8" max="8" width="9.28515625" style="1" bestFit="1" customWidth="1"/>
    <col min="9" max="9" width="11.42578125" style="1" customWidth="1"/>
    <col min="10" max="15" width="9.140625" style="1"/>
    <col min="16" max="16" width="16" style="1" customWidth="1"/>
    <col min="17" max="16384" width="9.140625" style="1"/>
  </cols>
  <sheetData>
    <row r="1" spans="1:12" ht="54.75" customHeight="1">
      <c r="A1" s="6" t="s">
        <v>17</v>
      </c>
      <c r="B1" s="6" t="s">
        <v>0</v>
      </c>
      <c r="C1" s="6" t="s">
        <v>16</v>
      </c>
      <c r="D1" s="4" t="s">
        <v>18</v>
      </c>
      <c r="E1" s="4" t="s">
        <v>1</v>
      </c>
      <c r="F1" s="4" t="s">
        <v>2</v>
      </c>
      <c r="G1" s="4" t="s">
        <v>3</v>
      </c>
      <c r="H1" s="2"/>
      <c r="I1" s="2"/>
      <c r="J1" s="3"/>
    </row>
    <row r="2" spans="1:12" ht="14.25" customHeight="1">
      <c r="A2" s="7">
        <v>1</v>
      </c>
      <c r="B2" s="8">
        <v>36039</v>
      </c>
      <c r="C2" s="9">
        <v>17244</v>
      </c>
      <c r="D2" s="15"/>
      <c r="E2" s="16"/>
      <c r="F2" s="17" t="s">
        <v>4</v>
      </c>
      <c r="G2" s="18">
        <f>AVERAGE(E18,E30,E42,E54,E66,E78,E90,E102,E114,E126,E138,E150)</f>
        <v>17513.357638888887</v>
      </c>
      <c r="I2" s="11"/>
      <c r="J2" s="14"/>
      <c r="K2" s="12"/>
      <c r="L2" s="11"/>
    </row>
    <row r="3" spans="1:12" ht="14.25" customHeight="1">
      <c r="A3" s="7">
        <f t="shared" ref="A3:A37" si="0">A2+1</f>
        <v>2</v>
      </c>
      <c r="B3" s="8">
        <v>36069</v>
      </c>
      <c r="C3" s="9">
        <v>18090</v>
      </c>
      <c r="D3" s="15"/>
      <c r="E3" s="16"/>
      <c r="F3" s="17" t="s">
        <v>5</v>
      </c>
      <c r="G3" s="18">
        <f>AVERAGE(E19,E31,E43,E55,E67,E79,E91,E103,E115,E127,E139,E151)</f>
        <v>2815.0694444444439</v>
      </c>
      <c r="I3" s="11"/>
      <c r="J3" s="14"/>
      <c r="K3" s="12"/>
      <c r="L3" s="11"/>
    </row>
    <row r="4" spans="1:12" ht="14.25" customHeight="1">
      <c r="A4" s="7">
        <f t="shared" si="0"/>
        <v>3</v>
      </c>
      <c r="B4" s="8">
        <v>36100</v>
      </c>
      <c r="C4" s="9">
        <v>16750</v>
      </c>
      <c r="D4" s="15"/>
      <c r="E4" s="16"/>
      <c r="F4" s="17" t="s">
        <v>6</v>
      </c>
      <c r="G4" s="18">
        <f>AVERAGE(E8,E20,E32,E44,E56,E68,E80,E92,E104,E116,E128,E140,E152)</f>
        <v>2623.4743589743593</v>
      </c>
      <c r="I4" s="11"/>
      <c r="J4" s="14"/>
      <c r="K4" s="12"/>
      <c r="L4" s="11"/>
    </row>
    <row r="5" spans="1:12" ht="14.25" customHeight="1">
      <c r="A5" s="7">
        <f t="shared" si="0"/>
        <v>4</v>
      </c>
      <c r="B5" s="8">
        <v>36130</v>
      </c>
      <c r="C5" s="9">
        <v>25909</v>
      </c>
      <c r="D5" s="15"/>
      <c r="E5" s="16"/>
      <c r="F5" s="17" t="s">
        <v>7</v>
      </c>
      <c r="G5" s="18">
        <f>AVERAGE(E9,E21,E33,E45,E57,E69,E81,E93,E105,E117,E129,E141,E153)</f>
        <v>1645.467948717949</v>
      </c>
      <c r="I5" s="11"/>
      <c r="J5" s="14"/>
      <c r="K5" s="12"/>
      <c r="L5" s="11"/>
    </row>
    <row r="6" spans="1:12" ht="14.25" customHeight="1">
      <c r="A6" s="7">
        <f t="shared" si="0"/>
        <v>5</v>
      </c>
      <c r="B6" s="8">
        <v>36161</v>
      </c>
      <c r="C6" s="9">
        <v>27228</v>
      </c>
      <c r="D6" s="15"/>
      <c r="E6" s="16"/>
      <c r="F6" s="17" t="s">
        <v>8</v>
      </c>
      <c r="G6" s="18">
        <f>AVERAGE(E10,E22,E34,E46,E58,E70,E82,E94,E106,E118,E130,E142,E154)</f>
        <v>-8488.7467948717931</v>
      </c>
      <c r="I6" s="11"/>
      <c r="J6" s="14"/>
      <c r="K6" s="12"/>
      <c r="L6" s="11"/>
    </row>
    <row r="7" spans="1:12" ht="14.25" customHeight="1">
      <c r="A7" s="7">
        <f t="shared" si="0"/>
        <v>6</v>
      </c>
      <c r="B7" s="8">
        <v>36192</v>
      </c>
      <c r="C7" s="9">
        <v>19461</v>
      </c>
      <c r="D7" s="15"/>
      <c r="E7" s="16"/>
      <c r="F7" s="17" t="s">
        <v>9</v>
      </c>
      <c r="G7" s="18">
        <f>AVERAGE(E11,E23,E35,E47,E59,E71,E83,E95,E107,E119,E131,E143,E155)</f>
        <v>-10079.381410256408</v>
      </c>
      <c r="I7" s="11"/>
      <c r="J7" s="14"/>
      <c r="K7" s="12"/>
      <c r="L7" s="11"/>
    </row>
    <row r="8" spans="1:12" ht="14.25" customHeight="1">
      <c r="A8" s="7">
        <f t="shared" si="0"/>
        <v>7</v>
      </c>
      <c r="B8" s="8">
        <v>36220</v>
      </c>
      <c r="C8" s="9">
        <v>19200</v>
      </c>
      <c r="D8" s="15">
        <f>(0.5*C2+SUM(C3:C13)+0.5*C14)/12</f>
        <v>18063.666666666668</v>
      </c>
      <c r="E8" s="16">
        <f t="shared" ref="E8:E31" si="1">C8-D8</f>
        <v>1136.3333333333321</v>
      </c>
      <c r="F8" s="17" t="s">
        <v>10</v>
      </c>
      <c r="G8" s="18">
        <f t="shared" ref="G8:G13" si="2">AVERAGE(E12,E24,E36,E48,E60,E72,E84,E96,E108,E120,E132,E144)</f>
        <v>-3642.1145833333339</v>
      </c>
      <c r="I8" s="11"/>
      <c r="J8" s="14"/>
      <c r="K8" s="12"/>
      <c r="L8" s="11"/>
    </row>
    <row r="9" spans="1:12" ht="14.25" customHeight="1">
      <c r="A9" s="7">
        <f t="shared" si="0"/>
        <v>8</v>
      </c>
      <c r="B9" s="8">
        <v>36251</v>
      </c>
      <c r="C9" s="9">
        <v>19595</v>
      </c>
      <c r="D9" s="15">
        <f>(0.5*C3+SUM(C4:C14)+0.5*C15)/12</f>
        <v>18062.791666666668</v>
      </c>
      <c r="E9" s="16">
        <f t="shared" si="1"/>
        <v>1532.2083333333321</v>
      </c>
      <c r="F9" s="17" t="s">
        <v>11</v>
      </c>
      <c r="G9" s="18">
        <f t="shared" si="2"/>
        <v>-6296.7569444444453</v>
      </c>
      <c r="I9" s="11"/>
      <c r="J9" s="14"/>
      <c r="K9" s="12"/>
      <c r="L9" s="11"/>
    </row>
    <row r="10" spans="1:12" ht="14.25" customHeight="1">
      <c r="A10" s="7">
        <f t="shared" si="0"/>
        <v>9</v>
      </c>
      <c r="B10" s="8">
        <v>36281</v>
      </c>
      <c r="C10" s="9">
        <v>12564</v>
      </c>
      <c r="D10" s="15">
        <f t="shared" ref="D10:D73" si="3">(0.5*C4+SUM(C5:C15)+0.5*C16)/12</f>
        <v>18045.041666666668</v>
      </c>
      <c r="E10" s="16">
        <f t="shared" si="1"/>
        <v>-5481.0416666666679</v>
      </c>
      <c r="F10" s="17" t="s">
        <v>12</v>
      </c>
      <c r="G10" s="18">
        <f t="shared" si="2"/>
        <v>-1798.4826388888887</v>
      </c>
      <c r="I10" s="11"/>
      <c r="J10" s="14"/>
      <c r="K10" s="12"/>
      <c r="L10" s="11"/>
    </row>
    <row r="11" spans="1:12" ht="14.25" customHeight="1">
      <c r="A11" s="7">
        <f t="shared" si="0"/>
        <v>10</v>
      </c>
      <c r="B11" s="8">
        <v>36312</v>
      </c>
      <c r="C11" s="9">
        <v>10987</v>
      </c>
      <c r="D11" s="15">
        <f t="shared" si="3"/>
        <v>18195.416666666668</v>
      </c>
      <c r="E11" s="16">
        <f t="shared" si="1"/>
        <v>-7208.4166666666679</v>
      </c>
      <c r="F11" s="17" t="s">
        <v>13</v>
      </c>
      <c r="G11" s="18">
        <f t="shared" si="2"/>
        <v>-2973.1041666666665</v>
      </c>
      <c r="I11" s="11"/>
      <c r="J11" s="14"/>
      <c r="K11" s="12"/>
      <c r="L11" s="11"/>
    </row>
    <row r="12" spans="1:12" ht="14.25" customHeight="1">
      <c r="A12" s="7">
        <f t="shared" si="0"/>
        <v>11</v>
      </c>
      <c r="B12" s="8">
        <v>36342</v>
      </c>
      <c r="C12" s="9">
        <v>14797</v>
      </c>
      <c r="D12" s="15">
        <f t="shared" si="3"/>
        <v>18537.375</v>
      </c>
      <c r="E12" s="16">
        <f t="shared" si="1"/>
        <v>-3740.375</v>
      </c>
      <c r="F12" s="17" t="s">
        <v>14</v>
      </c>
      <c r="G12" s="18">
        <f t="shared" si="2"/>
        <v>-4067.25</v>
      </c>
      <c r="I12" s="11"/>
      <c r="J12" s="14"/>
      <c r="K12" s="12"/>
      <c r="L12" s="11"/>
    </row>
    <row r="13" spans="1:12" ht="14.25" customHeight="1">
      <c r="A13" s="7">
        <f t="shared" si="0"/>
        <v>12</v>
      </c>
      <c r="B13" s="8">
        <v>36373</v>
      </c>
      <c r="C13" s="9">
        <v>14519</v>
      </c>
      <c r="D13" s="15">
        <f t="shared" si="3"/>
        <v>18857.458333333332</v>
      </c>
      <c r="E13" s="16">
        <f t="shared" si="1"/>
        <v>-4338.4583333333321</v>
      </c>
      <c r="F13" s="17" t="s">
        <v>15</v>
      </c>
      <c r="G13" s="18">
        <f t="shared" si="2"/>
        <v>12900.059027777779</v>
      </c>
      <c r="I13" s="11"/>
      <c r="J13" s="14"/>
      <c r="K13" s="12"/>
      <c r="L13" s="11"/>
    </row>
    <row r="14" spans="1:12" ht="14.25" customHeight="1">
      <c r="A14" s="7">
        <f t="shared" si="0"/>
        <v>13</v>
      </c>
      <c r="B14" s="8">
        <v>36404</v>
      </c>
      <c r="C14" s="9">
        <v>18084</v>
      </c>
      <c r="D14" s="15">
        <f t="shared" si="3"/>
        <v>19051.458333333332</v>
      </c>
      <c r="E14" s="16">
        <f t="shared" si="1"/>
        <v>-967.45833333333212</v>
      </c>
      <c r="F14" s="5"/>
      <c r="G14" s="5"/>
      <c r="I14" s="11"/>
      <c r="J14" s="14"/>
      <c r="K14" s="12"/>
      <c r="L14" s="11"/>
    </row>
    <row r="15" spans="1:12" ht="14.25" customHeight="1">
      <c r="A15" s="7">
        <f t="shared" si="0"/>
        <v>14</v>
      </c>
      <c r="B15" s="8">
        <v>36434</v>
      </c>
      <c r="C15" s="9">
        <v>17229</v>
      </c>
      <c r="D15" s="15">
        <f t="shared" si="3"/>
        <v>19269.291666666668</v>
      </c>
      <c r="E15" s="16">
        <f t="shared" si="1"/>
        <v>-2040.2916666666679</v>
      </c>
      <c r="F15" s="5"/>
      <c r="G15" s="5"/>
      <c r="I15" s="11"/>
      <c r="J15" s="14"/>
      <c r="K15" s="12"/>
      <c r="L15" s="11"/>
    </row>
    <row r="16" spans="1:12" ht="14.25" customHeight="1">
      <c r="A16" s="7">
        <f t="shared" si="0"/>
        <v>15</v>
      </c>
      <c r="B16" s="8">
        <v>36465</v>
      </c>
      <c r="C16" s="9">
        <v>17185</v>
      </c>
      <c r="D16" s="15">
        <f t="shared" si="3"/>
        <v>19432.5</v>
      </c>
      <c r="E16" s="16">
        <f t="shared" si="1"/>
        <v>-2247.5</v>
      </c>
      <c r="F16" s="5"/>
      <c r="G16" s="5"/>
      <c r="I16" s="11"/>
      <c r="J16" s="14"/>
      <c r="K16" s="12"/>
      <c r="L16" s="11"/>
    </row>
    <row r="17" spans="1:12" ht="14.25" customHeight="1">
      <c r="A17" s="7">
        <f t="shared" si="0"/>
        <v>16</v>
      </c>
      <c r="B17" s="8">
        <v>36495</v>
      </c>
      <c r="C17" s="9">
        <v>29083</v>
      </c>
      <c r="D17" s="15">
        <f t="shared" si="3"/>
        <v>19490.541666666668</v>
      </c>
      <c r="E17" s="16">
        <f t="shared" si="1"/>
        <v>9592.4583333333321</v>
      </c>
      <c r="F17" s="5"/>
      <c r="G17" s="5"/>
      <c r="I17" s="11"/>
      <c r="J17" s="14"/>
      <c r="K17" s="12"/>
      <c r="L17" s="11"/>
    </row>
    <row r="18" spans="1:12" ht="14.25" customHeight="1">
      <c r="A18" s="7">
        <f t="shared" si="0"/>
        <v>17</v>
      </c>
      <c r="B18" s="8">
        <v>36526</v>
      </c>
      <c r="C18" s="9">
        <v>32261</v>
      </c>
      <c r="D18" s="15">
        <f t="shared" si="3"/>
        <v>19569</v>
      </c>
      <c r="E18" s="16">
        <f t="shared" si="1"/>
        <v>12692</v>
      </c>
      <c r="F18" s="5"/>
      <c r="G18" s="5"/>
      <c r="I18" s="11"/>
      <c r="J18" s="14"/>
      <c r="K18" s="12"/>
      <c r="L18" s="11"/>
    </row>
    <row r="19" spans="1:12" ht="14.25" customHeight="1">
      <c r="A19" s="7">
        <f t="shared" si="0"/>
        <v>18</v>
      </c>
      <c r="B19" s="8">
        <v>36557</v>
      </c>
      <c r="C19" s="9">
        <v>22110</v>
      </c>
      <c r="D19" s="15">
        <f t="shared" si="3"/>
        <v>19638.25</v>
      </c>
      <c r="E19" s="16">
        <f t="shared" si="1"/>
        <v>2471.75</v>
      </c>
      <c r="F19" s="5"/>
      <c r="G19" s="5"/>
      <c r="I19" s="11"/>
      <c r="J19" s="14"/>
      <c r="K19" s="12"/>
      <c r="L19" s="11"/>
    </row>
    <row r="20" spans="1:12" ht="14.25" customHeight="1">
      <c r="A20" s="7">
        <f t="shared" si="0"/>
        <v>19</v>
      </c>
      <c r="B20" s="8">
        <v>36586</v>
      </c>
      <c r="C20" s="9">
        <v>21207</v>
      </c>
      <c r="D20" s="15">
        <f t="shared" si="3"/>
        <v>19758</v>
      </c>
      <c r="E20" s="16">
        <f t="shared" si="1"/>
        <v>1449</v>
      </c>
      <c r="F20" s="5"/>
      <c r="G20" s="5"/>
      <c r="I20" s="11"/>
      <c r="J20" s="14"/>
      <c r="K20" s="12"/>
      <c r="L20" s="11"/>
    </row>
    <row r="21" spans="1:12" ht="14.25" customHeight="1">
      <c r="A21" s="7">
        <f t="shared" si="0"/>
        <v>20</v>
      </c>
      <c r="B21" s="8">
        <v>36617</v>
      </c>
      <c r="C21" s="9">
        <v>22816</v>
      </c>
      <c r="D21" s="15">
        <f t="shared" si="3"/>
        <v>19901.625</v>
      </c>
      <c r="E21" s="16">
        <f t="shared" si="1"/>
        <v>2914.375</v>
      </c>
      <c r="F21" s="5"/>
      <c r="G21" s="5"/>
      <c r="I21" s="11"/>
      <c r="J21" s="14"/>
      <c r="K21" s="12"/>
      <c r="L21" s="11"/>
    </row>
    <row r="22" spans="1:12" ht="14.25" customHeight="1">
      <c r="A22" s="7">
        <f t="shared" si="0"/>
        <v>21</v>
      </c>
      <c r="B22" s="8">
        <v>36647</v>
      </c>
      <c r="C22" s="9">
        <v>13260</v>
      </c>
      <c r="D22" s="15">
        <f t="shared" si="3"/>
        <v>20029.958333333332</v>
      </c>
      <c r="E22" s="16">
        <f t="shared" si="1"/>
        <v>-6769.9583333333321</v>
      </c>
      <c r="F22" s="5"/>
      <c r="G22" s="5"/>
      <c r="I22" s="11"/>
      <c r="J22" s="14"/>
      <c r="K22" s="12"/>
      <c r="L22" s="11"/>
    </row>
    <row r="23" spans="1:12" ht="14.25" customHeight="1">
      <c r="A23" s="7">
        <f t="shared" si="0"/>
        <v>22</v>
      </c>
      <c r="B23" s="8">
        <v>36678</v>
      </c>
      <c r="C23" s="9">
        <v>11684</v>
      </c>
      <c r="D23" s="15">
        <f t="shared" si="3"/>
        <v>20180.833333333332</v>
      </c>
      <c r="E23" s="16">
        <f t="shared" si="1"/>
        <v>-8496.8333333333321</v>
      </c>
      <c r="F23" s="5"/>
      <c r="G23" s="5"/>
      <c r="I23" s="11"/>
      <c r="J23" s="14"/>
      <c r="K23" s="12"/>
      <c r="L23" s="11"/>
    </row>
    <row r="24" spans="1:12" ht="14.25" customHeight="1">
      <c r="A24" s="7">
        <f t="shared" si="0"/>
        <v>23</v>
      </c>
      <c r="B24" s="8">
        <v>36708</v>
      </c>
      <c r="C24" s="9">
        <v>15983</v>
      </c>
      <c r="D24" s="15">
        <f t="shared" si="3"/>
        <v>20332.541666666668</v>
      </c>
      <c r="E24" s="16">
        <f t="shared" si="1"/>
        <v>-4349.5416666666679</v>
      </c>
      <c r="F24" s="5"/>
      <c r="G24" s="5"/>
      <c r="I24" s="11"/>
      <c r="J24" s="14"/>
      <c r="K24" s="12"/>
      <c r="L24" s="11"/>
    </row>
    <row r="25" spans="1:12" ht="14.25" customHeight="1">
      <c r="A25" s="7">
        <f t="shared" si="0"/>
        <v>24</v>
      </c>
      <c r="B25" s="8">
        <v>36739</v>
      </c>
      <c r="C25" s="9">
        <v>14995</v>
      </c>
      <c r="D25" s="15">
        <f t="shared" si="3"/>
        <v>20483.75</v>
      </c>
      <c r="E25" s="16">
        <f t="shared" si="1"/>
        <v>-5488.75</v>
      </c>
      <c r="F25" s="5"/>
      <c r="G25" s="5"/>
      <c r="I25" s="11"/>
      <c r="J25" s="14"/>
      <c r="K25" s="12"/>
      <c r="L25" s="11"/>
    </row>
    <row r="26" spans="1:12" ht="14.25" customHeight="1">
      <c r="A26" s="7">
        <f t="shared" si="0"/>
        <v>25</v>
      </c>
      <c r="B26" s="8">
        <v>36770</v>
      </c>
      <c r="C26" s="9">
        <v>20482</v>
      </c>
      <c r="D26" s="15">
        <f t="shared" si="3"/>
        <v>20676.041666666668</v>
      </c>
      <c r="E26" s="16">
        <f t="shared" si="1"/>
        <v>-194.04166666666788</v>
      </c>
      <c r="F26" s="5"/>
      <c r="G26" s="5"/>
      <c r="I26" s="11"/>
      <c r="J26" s="14"/>
      <c r="K26" s="12"/>
      <c r="L26" s="11"/>
    </row>
    <row r="27" spans="1:12" ht="14.25" customHeight="1">
      <c r="A27" s="7">
        <f t="shared" si="0"/>
        <v>26</v>
      </c>
      <c r="B27" s="8">
        <v>36800</v>
      </c>
      <c r="C27" s="9">
        <v>18278</v>
      </c>
      <c r="D27" s="15">
        <f t="shared" si="3"/>
        <v>20827.375</v>
      </c>
      <c r="E27" s="16">
        <f t="shared" si="1"/>
        <v>-2549.375</v>
      </c>
      <c r="F27" s="5"/>
      <c r="G27" s="5"/>
      <c r="I27" s="11"/>
      <c r="J27" s="14"/>
      <c r="K27" s="12"/>
      <c r="L27" s="11"/>
    </row>
    <row r="28" spans="1:12" ht="14.25" customHeight="1">
      <c r="A28" s="7">
        <f t="shared" si="0"/>
        <v>27</v>
      </c>
      <c r="B28" s="8">
        <v>36831</v>
      </c>
      <c r="C28" s="9">
        <v>19216</v>
      </c>
      <c r="D28" s="15">
        <f t="shared" si="3"/>
        <v>20947.041666666668</v>
      </c>
      <c r="E28" s="16">
        <f t="shared" si="1"/>
        <v>-1731.0416666666679</v>
      </c>
      <c r="F28" s="5"/>
      <c r="G28" s="5"/>
      <c r="I28" s="11"/>
      <c r="J28" s="14"/>
      <c r="K28" s="12"/>
      <c r="L28" s="11"/>
    </row>
    <row r="29" spans="1:12" ht="14.25" customHeight="1">
      <c r="A29" s="7">
        <f t="shared" si="0"/>
        <v>28</v>
      </c>
      <c r="B29" s="8">
        <v>36861</v>
      </c>
      <c r="C29" s="9">
        <v>30673</v>
      </c>
      <c r="D29" s="15">
        <f t="shared" si="3"/>
        <v>21168.875</v>
      </c>
      <c r="E29" s="16">
        <f t="shared" si="1"/>
        <v>9504.125</v>
      </c>
      <c r="F29" s="5"/>
      <c r="G29" s="5"/>
      <c r="I29" s="11"/>
      <c r="J29" s="14"/>
      <c r="K29" s="12"/>
      <c r="L29" s="11"/>
    </row>
    <row r="30" spans="1:12" ht="14.25" customHeight="1">
      <c r="A30" s="7">
        <f t="shared" si="0"/>
        <v>29</v>
      </c>
      <c r="B30" s="8">
        <v>36892</v>
      </c>
      <c r="C30" s="9">
        <v>34312</v>
      </c>
      <c r="D30" s="15">
        <f t="shared" si="3"/>
        <v>21442.458333333332</v>
      </c>
      <c r="E30" s="16">
        <f t="shared" si="1"/>
        <v>12869.541666666668</v>
      </c>
      <c r="F30" s="5"/>
      <c r="G30" s="5"/>
      <c r="I30" s="11"/>
      <c r="J30" s="14"/>
      <c r="K30" s="12"/>
      <c r="L30" s="11"/>
    </row>
    <row r="31" spans="1:12" ht="14.25" customHeight="1">
      <c r="A31" s="7">
        <f t="shared" si="0"/>
        <v>30</v>
      </c>
      <c r="B31" s="8">
        <v>36923</v>
      </c>
      <c r="C31" s="9">
        <v>23688</v>
      </c>
      <c r="D31" s="15">
        <f t="shared" si="3"/>
        <v>21709.833333333332</v>
      </c>
      <c r="E31" s="16">
        <f t="shared" si="1"/>
        <v>1978.1666666666679</v>
      </c>
      <c r="F31" s="5"/>
      <c r="G31" s="5"/>
      <c r="I31" s="11"/>
      <c r="J31" s="14"/>
      <c r="K31" s="12"/>
      <c r="L31" s="11"/>
    </row>
    <row r="32" spans="1:12" ht="14.25" customHeight="1">
      <c r="A32" s="7">
        <f t="shared" si="0"/>
        <v>31</v>
      </c>
      <c r="B32" s="8">
        <v>36951</v>
      </c>
      <c r="C32" s="9">
        <v>24244</v>
      </c>
      <c r="D32" s="15">
        <f t="shared" si="3"/>
        <v>21853.625</v>
      </c>
      <c r="E32" s="16">
        <f t="shared" ref="E32:E95" si="4">C32-D32</f>
        <v>2390.375</v>
      </c>
      <c r="F32" s="5"/>
      <c r="G32" s="5"/>
      <c r="I32" s="11"/>
      <c r="J32" s="14"/>
      <c r="K32" s="12"/>
      <c r="L32" s="11"/>
    </row>
    <row r="33" spans="1:12" ht="14.25" customHeight="1">
      <c r="A33" s="7">
        <f t="shared" si="0"/>
        <v>32</v>
      </c>
      <c r="B33" s="8">
        <v>36982</v>
      </c>
      <c r="C33" s="9">
        <v>23411</v>
      </c>
      <c r="D33" s="15">
        <f t="shared" si="3"/>
        <v>22005.25</v>
      </c>
      <c r="E33" s="16">
        <f t="shared" si="4"/>
        <v>1405.75</v>
      </c>
      <c r="F33" s="5"/>
      <c r="G33" s="5"/>
      <c r="I33" s="11"/>
      <c r="J33" s="14"/>
      <c r="K33" s="12"/>
      <c r="L33" s="11"/>
    </row>
    <row r="34" spans="1:12" ht="14.25" customHeight="1">
      <c r="A34" s="7">
        <f t="shared" si="0"/>
        <v>33</v>
      </c>
      <c r="B34" s="8">
        <v>37012</v>
      </c>
      <c r="C34" s="9">
        <v>15537</v>
      </c>
      <c r="D34" s="15">
        <f t="shared" si="3"/>
        <v>22129.708333333332</v>
      </c>
      <c r="E34" s="16">
        <f t="shared" si="4"/>
        <v>-6592.7083333333321</v>
      </c>
      <c r="F34" s="5"/>
      <c r="G34" s="5"/>
      <c r="I34" s="11"/>
      <c r="J34" s="14"/>
      <c r="K34" s="12"/>
      <c r="L34" s="11"/>
    </row>
    <row r="35" spans="1:12" ht="14.25" customHeight="1">
      <c r="A35" s="7">
        <f t="shared" si="0"/>
        <v>34</v>
      </c>
      <c r="B35" s="8">
        <v>37043</v>
      </c>
      <c r="C35" s="9">
        <v>14731</v>
      </c>
      <c r="D35" s="15">
        <f t="shared" si="3"/>
        <v>22105.208333333332</v>
      </c>
      <c r="E35" s="16">
        <f t="shared" si="4"/>
        <v>-7374.2083333333321</v>
      </c>
      <c r="F35" s="5"/>
      <c r="G35" s="5"/>
      <c r="I35" s="11"/>
      <c r="J35" s="14"/>
      <c r="K35" s="12"/>
      <c r="L35" s="11"/>
    </row>
    <row r="36" spans="1:12" ht="14.25" customHeight="1">
      <c r="A36" s="7">
        <f t="shared" si="0"/>
        <v>35</v>
      </c>
      <c r="B36" s="8">
        <v>37073</v>
      </c>
      <c r="C36" s="9">
        <v>19502</v>
      </c>
      <c r="D36" s="15">
        <f t="shared" si="3"/>
        <v>22100.708333333332</v>
      </c>
      <c r="E36" s="16">
        <f t="shared" si="4"/>
        <v>-2598.7083333333321</v>
      </c>
      <c r="F36" s="5"/>
      <c r="G36" s="5"/>
      <c r="I36" s="11"/>
      <c r="J36" s="14"/>
      <c r="K36" s="12"/>
      <c r="L36" s="11"/>
    </row>
    <row r="37" spans="1:12" ht="14.25" customHeight="1">
      <c r="A37" s="7">
        <f t="shared" si="0"/>
        <v>36</v>
      </c>
      <c r="B37" s="8">
        <v>37104</v>
      </c>
      <c r="C37" s="9">
        <v>17893</v>
      </c>
      <c r="D37" s="15">
        <f t="shared" si="3"/>
        <v>22123.916666666668</v>
      </c>
      <c r="E37" s="16">
        <f t="shared" si="4"/>
        <v>-4230.9166666666679</v>
      </c>
      <c r="F37" s="10"/>
      <c r="G37" s="10"/>
      <c r="H37" s="11"/>
      <c r="I37" s="11"/>
      <c r="J37" s="14"/>
      <c r="K37" s="13"/>
      <c r="L37" s="11"/>
    </row>
    <row r="38" spans="1:12" ht="14.25" customHeight="1">
      <c r="A38" s="7">
        <f t="shared" ref="A38:A101" si="5">A37+1</f>
        <v>37</v>
      </c>
      <c r="B38" s="8">
        <v>37135</v>
      </c>
      <c r="C38" s="9">
        <v>21035</v>
      </c>
      <c r="D38" s="15">
        <f t="shared" si="3"/>
        <v>22188.333333333332</v>
      </c>
      <c r="E38" s="16">
        <f t="shared" si="4"/>
        <v>-1153.3333333333321</v>
      </c>
      <c r="F38" s="11"/>
      <c r="G38" s="12"/>
      <c r="H38" s="13"/>
      <c r="I38" s="11"/>
    </row>
    <row r="39" spans="1:12" ht="14.25" customHeight="1">
      <c r="A39" s="7">
        <f t="shared" si="5"/>
        <v>38</v>
      </c>
      <c r="B39" s="8">
        <v>37165</v>
      </c>
      <c r="C39" s="9">
        <v>21364</v>
      </c>
      <c r="D39" s="15">
        <f t="shared" si="3"/>
        <v>22226.916666666668</v>
      </c>
      <c r="E39" s="16">
        <f t="shared" si="4"/>
        <v>-862.91666666666788</v>
      </c>
      <c r="F39" s="11"/>
      <c r="G39" s="14"/>
      <c r="H39" s="12"/>
      <c r="I39" s="11"/>
    </row>
    <row r="40" spans="1:12" ht="14.25" customHeight="1">
      <c r="A40" s="7">
        <f t="shared" si="5"/>
        <v>39</v>
      </c>
      <c r="B40" s="8">
        <v>37196</v>
      </c>
      <c r="C40" s="9">
        <v>19117</v>
      </c>
      <c r="D40" s="15">
        <f t="shared" si="3"/>
        <v>22222.541666666668</v>
      </c>
      <c r="E40" s="16">
        <f t="shared" si="4"/>
        <v>-3105.5416666666679</v>
      </c>
      <c r="F40" s="11"/>
      <c r="G40" s="14"/>
      <c r="H40" s="12"/>
      <c r="I40" s="11"/>
    </row>
    <row r="41" spans="1:12" ht="14.25" customHeight="1">
      <c r="A41" s="7">
        <f t="shared" si="5"/>
        <v>40</v>
      </c>
      <c r="B41" s="8">
        <v>37226</v>
      </c>
      <c r="C41" s="9">
        <v>30184</v>
      </c>
      <c r="D41" s="15">
        <f t="shared" si="3"/>
        <v>22233</v>
      </c>
      <c r="E41" s="16">
        <f t="shared" si="4"/>
        <v>7951</v>
      </c>
      <c r="F41" s="11"/>
      <c r="G41" s="14"/>
      <c r="H41" s="12"/>
      <c r="I41" s="11"/>
    </row>
    <row r="42" spans="1:12" ht="14.25" customHeight="1">
      <c r="A42" s="7">
        <f t="shared" si="5"/>
        <v>41</v>
      </c>
      <c r="B42" s="8">
        <v>37257</v>
      </c>
      <c r="C42" s="9">
        <v>34693</v>
      </c>
      <c r="D42" s="15">
        <f t="shared" si="3"/>
        <v>22276.875</v>
      </c>
      <c r="E42" s="16">
        <f t="shared" si="4"/>
        <v>12416.125</v>
      </c>
      <c r="F42" s="11"/>
      <c r="G42" s="14"/>
      <c r="H42" s="12"/>
      <c r="I42" s="11"/>
    </row>
    <row r="43" spans="1:12" ht="14.25" customHeight="1">
      <c r="A43" s="7">
        <f t="shared" si="5"/>
        <v>42</v>
      </c>
      <c r="B43" s="8">
        <v>37288</v>
      </c>
      <c r="C43" s="9">
        <v>23864</v>
      </c>
      <c r="D43" s="15">
        <f t="shared" si="3"/>
        <v>22298.291666666668</v>
      </c>
      <c r="E43" s="16">
        <f t="shared" si="4"/>
        <v>1565.7083333333321</v>
      </c>
      <c r="F43" s="11"/>
      <c r="G43" s="14"/>
      <c r="H43" s="12"/>
      <c r="I43" s="11"/>
    </row>
    <row r="44" spans="1:12" ht="14.25" customHeight="1">
      <c r="A44" s="7">
        <f t="shared" si="5"/>
        <v>43</v>
      </c>
      <c r="B44" s="8">
        <v>37316</v>
      </c>
      <c r="C44" s="9">
        <v>25614</v>
      </c>
      <c r="D44" s="15">
        <f t="shared" si="3"/>
        <v>22244.958333333332</v>
      </c>
      <c r="E44" s="16">
        <f t="shared" si="4"/>
        <v>3369.0416666666679</v>
      </c>
      <c r="F44" s="11"/>
      <c r="G44" s="14"/>
      <c r="H44" s="12"/>
      <c r="I44" s="11"/>
    </row>
    <row r="45" spans="1:12" ht="14.25" customHeight="1">
      <c r="A45" s="7">
        <f t="shared" si="5"/>
        <v>44</v>
      </c>
      <c r="B45" s="8">
        <v>37347</v>
      </c>
      <c r="C45" s="9">
        <v>22967</v>
      </c>
      <c r="D45" s="15">
        <f t="shared" si="3"/>
        <v>22197.25</v>
      </c>
      <c r="E45" s="16">
        <f t="shared" si="4"/>
        <v>769.75</v>
      </c>
      <c r="F45" s="11"/>
      <c r="G45" s="14"/>
      <c r="H45" s="12"/>
      <c r="I45" s="11"/>
    </row>
    <row r="46" spans="1:12" ht="14.25" customHeight="1">
      <c r="A46" s="7">
        <f t="shared" si="5"/>
        <v>45</v>
      </c>
      <c r="B46" s="8">
        <v>37377</v>
      </c>
      <c r="C46" s="9">
        <v>15876</v>
      </c>
      <c r="D46" s="15">
        <f t="shared" si="3"/>
        <v>22212.791666666668</v>
      </c>
      <c r="E46" s="16">
        <f t="shared" si="4"/>
        <v>-6336.7916666666679</v>
      </c>
      <c r="F46" s="11"/>
      <c r="G46" s="14"/>
      <c r="H46" s="12"/>
      <c r="I46" s="11"/>
    </row>
    <row r="47" spans="1:12" ht="14.25" customHeight="1">
      <c r="A47" s="7">
        <f t="shared" si="5"/>
        <v>46</v>
      </c>
      <c r="B47" s="8">
        <v>37408</v>
      </c>
      <c r="C47" s="9">
        <v>14643</v>
      </c>
      <c r="D47" s="15">
        <f t="shared" si="3"/>
        <v>22401.625</v>
      </c>
      <c r="E47" s="16">
        <f t="shared" si="4"/>
        <v>-7758.625</v>
      </c>
      <c r="F47" s="11"/>
      <c r="G47" s="14"/>
      <c r="H47" s="12"/>
      <c r="I47" s="11"/>
    </row>
    <row r="48" spans="1:12" ht="14.25" customHeight="1">
      <c r="A48" s="7">
        <f t="shared" si="5"/>
        <v>47</v>
      </c>
      <c r="B48" s="8">
        <v>37438</v>
      </c>
      <c r="C48" s="9">
        <v>20643</v>
      </c>
      <c r="D48" s="15">
        <f t="shared" si="3"/>
        <v>22666.916666666668</v>
      </c>
      <c r="E48" s="16">
        <f t="shared" si="4"/>
        <v>-2023.9166666666679</v>
      </c>
      <c r="F48" s="11"/>
      <c r="G48" s="14"/>
      <c r="H48" s="12"/>
      <c r="I48" s="11"/>
    </row>
    <row r="49" spans="1:9" ht="14.25" customHeight="1">
      <c r="A49" s="7">
        <f t="shared" si="5"/>
        <v>48</v>
      </c>
      <c r="B49" s="8">
        <v>37469</v>
      </c>
      <c r="C49" s="9">
        <v>17266</v>
      </c>
      <c r="D49" s="15">
        <f t="shared" si="3"/>
        <v>22907.583333333332</v>
      </c>
      <c r="E49" s="16">
        <f t="shared" si="4"/>
        <v>-5641.5833333333321</v>
      </c>
      <c r="F49" s="11"/>
      <c r="G49" s="14"/>
      <c r="H49" s="12"/>
      <c r="I49" s="11"/>
    </row>
    <row r="50" spans="1:9" ht="14.25" customHeight="1">
      <c r="A50" s="7">
        <f t="shared" si="5"/>
        <v>49</v>
      </c>
      <c r="B50" s="8">
        <v>37500</v>
      </c>
      <c r="C50" s="9">
        <v>20382</v>
      </c>
      <c r="D50" s="15">
        <f t="shared" si="3"/>
        <v>23077.125</v>
      </c>
      <c r="E50" s="16">
        <f t="shared" si="4"/>
        <v>-2695.125</v>
      </c>
      <c r="F50" s="11"/>
      <c r="G50" s="14"/>
      <c r="H50" s="12"/>
      <c r="I50" s="11"/>
    </row>
    <row r="51" spans="1:9" ht="14.25" customHeight="1">
      <c r="A51" s="7">
        <f t="shared" si="5"/>
        <v>50</v>
      </c>
      <c r="B51" s="8">
        <v>37530</v>
      </c>
      <c r="C51" s="9">
        <v>20872</v>
      </c>
      <c r="D51" s="15">
        <f t="shared" si="3"/>
        <v>23284.875</v>
      </c>
      <c r="E51" s="16">
        <f t="shared" si="4"/>
        <v>-2412.875</v>
      </c>
      <c r="F51" s="11"/>
      <c r="G51" s="14"/>
      <c r="H51" s="12"/>
      <c r="I51" s="11"/>
    </row>
    <row r="52" spans="1:9" ht="14.25" customHeight="1">
      <c r="A52" s="7">
        <f t="shared" si="5"/>
        <v>51</v>
      </c>
      <c r="B52" s="8">
        <v>37561</v>
      </c>
      <c r="C52" s="9">
        <v>19982</v>
      </c>
      <c r="D52" s="15">
        <f t="shared" si="3"/>
        <v>23508.125</v>
      </c>
      <c r="E52" s="16">
        <f t="shared" si="4"/>
        <v>-3526.125</v>
      </c>
      <c r="F52" s="11"/>
      <c r="G52" s="14"/>
      <c r="H52" s="12"/>
      <c r="I52" s="11"/>
    </row>
    <row r="53" spans="1:9" ht="14.25" customHeight="1">
      <c r="A53" s="7">
        <f t="shared" si="5"/>
        <v>52</v>
      </c>
      <c r="B53" s="8">
        <v>37591</v>
      </c>
      <c r="C53" s="9">
        <v>33851</v>
      </c>
      <c r="D53" s="15">
        <f t="shared" si="3"/>
        <v>23598.916666666668</v>
      </c>
      <c r="E53" s="16">
        <f t="shared" si="4"/>
        <v>10252.083333333332</v>
      </c>
      <c r="F53" s="11"/>
      <c r="G53" s="14"/>
      <c r="H53" s="12"/>
      <c r="I53" s="11"/>
    </row>
    <row r="54" spans="1:9" ht="14.25" customHeight="1">
      <c r="A54" s="7">
        <f t="shared" si="5"/>
        <v>53</v>
      </c>
      <c r="B54" s="8">
        <v>37622</v>
      </c>
      <c r="C54" s="9">
        <v>37393</v>
      </c>
      <c r="D54" s="15">
        <f t="shared" si="3"/>
        <v>23672.125</v>
      </c>
      <c r="E54" s="16">
        <f t="shared" si="4"/>
        <v>13720.875</v>
      </c>
      <c r="F54" s="11"/>
      <c r="G54" s="14"/>
      <c r="H54" s="12"/>
      <c r="I54" s="11"/>
    </row>
    <row r="55" spans="1:9" ht="14.25" customHeight="1">
      <c r="A55" s="7">
        <f t="shared" si="5"/>
        <v>54</v>
      </c>
      <c r="B55" s="8">
        <v>37653</v>
      </c>
      <c r="C55" s="9">
        <v>26940</v>
      </c>
      <c r="D55" s="15">
        <f t="shared" si="3"/>
        <v>23744.541666666668</v>
      </c>
      <c r="E55" s="16">
        <f t="shared" si="4"/>
        <v>3195.4583333333321</v>
      </c>
      <c r="F55" s="11"/>
      <c r="G55" s="14"/>
      <c r="H55" s="12"/>
      <c r="I55" s="11"/>
    </row>
    <row r="56" spans="1:9" ht="14.25" customHeight="1">
      <c r="A56" s="7">
        <f t="shared" si="5"/>
        <v>55</v>
      </c>
      <c r="B56" s="8">
        <v>37681</v>
      </c>
      <c r="C56" s="9">
        <v>26607</v>
      </c>
      <c r="D56" s="15">
        <f t="shared" si="3"/>
        <v>23899.708333333332</v>
      </c>
      <c r="E56" s="16">
        <f t="shared" si="4"/>
        <v>2707.2916666666679</v>
      </c>
      <c r="F56" s="11"/>
      <c r="G56" s="14"/>
      <c r="H56" s="12"/>
      <c r="I56" s="11"/>
    </row>
    <row r="57" spans="1:9" ht="14.25" customHeight="1">
      <c r="A57" s="7">
        <f t="shared" si="5"/>
        <v>56</v>
      </c>
      <c r="B57" s="8">
        <v>37712</v>
      </c>
      <c r="C57" s="9">
        <v>26960</v>
      </c>
      <c r="D57" s="15">
        <f t="shared" si="3"/>
        <v>24105.833333333332</v>
      </c>
      <c r="E57" s="16">
        <f t="shared" si="4"/>
        <v>2854.1666666666679</v>
      </c>
      <c r="F57" s="11"/>
      <c r="G57" s="14"/>
      <c r="H57" s="12"/>
      <c r="I57" s="11"/>
    </row>
    <row r="58" spans="1:9" ht="14.25" customHeight="1">
      <c r="A58" s="7">
        <f t="shared" si="5"/>
        <v>57</v>
      </c>
      <c r="B58" s="8">
        <v>37742</v>
      </c>
      <c r="C58" s="9">
        <v>17241</v>
      </c>
      <c r="D58" s="15">
        <f t="shared" si="3"/>
        <v>24292.625</v>
      </c>
      <c r="E58" s="16">
        <f t="shared" si="4"/>
        <v>-7051.625</v>
      </c>
      <c r="F58" s="11"/>
      <c r="G58" s="14"/>
      <c r="H58" s="12"/>
      <c r="I58" s="11"/>
    </row>
    <row r="59" spans="1:9" ht="14.25" customHeight="1">
      <c r="A59" s="7">
        <f t="shared" si="5"/>
        <v>58</v>
      </c>
      <c r="B59" s="8">
        <v>37773</v>
      </c>
      <c r="C59" s="9">
        <v>15457</v>
      </c>
      <c r="D59" s="15">
        <f t="shared" si="3"/>
        <v>24605.708333333332</v>
      </c>
      <c r="E59" s="16">
        <f t="shared" si="4"/>
        <v>-9148.7083333333321</v>
      </c>
      <c r="F59" s="11"/>
      <c r="G59" s="14"/>
      <c r="H59" s="12"/>
      <c r="I59" s="11"/>
    </row>
    <row r="60" spans="1:9" ht="14.25" customHeight="1">
      <c r="A60" s="7">
        <f t="shared" si="5"/>
        <v>59</v>
      </c>
      <c r="B60" s="8">
        <v>37803</v>
      </c>
      <c r="C60" s="9">
        <v>21586</v>
      </c>
      <c r="D60" s="15">
        <f t="shared" si="3"/>
        <v>25100.541666666668</v>
      </c>
      <c r="E60" s="16">
        <f t="shared" si="4"/>
        <v>-3514.5416666666679</v>
      </c>
      <c r="F60" s="11"/>
      <c r="G60" s="14"/>
      <c r="H60" s="12"/>
      <c r="I60" s="11"/>
    </row>
    <row r="61" spans="1:9" ht="14.25" customHeight="1">
      <c r="A61" s="7">
        <f t="shared" si="5"/>
        <v>60</v>
      </c>
      <c r="B61" s="8">
        <v>37834</v>
      </c>
      <c r="C61" s="9">
        <v>18061</v>
      </c>
      <c r="D61" s="15">
        <f t="shared" si="3"/>
        <v>25567.833333333332</v>
      </c>
      <c r="E61" s="16">
        <f t="shared" si="4"/>
        <v>-7506.8333333333321</v>
      </c>
      <c r="F61" s="11"/>
      <c r="G61" s="14"/>
      <c r="H61" s="12"/>
      <c r="I61" s="11"/>
    </row>
    <row r="62" spans="1:9" ht="14.25" customHeight="1">
      <c r="A62" s="7">
        <f t="shared" si="5"/>
        <v>61</v>
      </c>
      <c r="B62" s="8">
        <v>37865</v>
      </c>
      <c r="C62" s="9">
        <v>23311</v>
      </c>
      <c r="D62" s="15">
        <f t="shared" si="3"/>
        <v>25916.583333333332</v>
      </c>
      <c r="E62" s="16">
        <f t="shared" si="4"/>
        <v>-2605.5833333333321</v>
      </c>
      <c r="F62" s="11"/>
      <c r="G62" s="14"/>
      <c r="H62" s="12"/>
      <c r="I62" s="11"/>
    </row>
    <row r="63" spans="1:9" ht="14.25" customHeight="1">
      <c r="A63" s="7">
        <f t="shared" si="5"/>
        <v>62</v>
      </c>
      <c r="B63" s="8">
        <v>37895</v>
      </c>
      <c r="C63" s="9">
        <v>22890</v>
      </c>
      <c r="D63" s="15">
        <f t="shared" si="3"/>
        <v>26305.333333333332</v>
      </c>
      <c r="E63" s="16">
        <f t="shared" si="4"/>
        <v>-3415.3333333333321</v>
      </c>
      <c r="F63" s="11"/>
      <c r="G63" s="14"/>
      <c r="H63" s="12"/>
      <c r="I63" s="11"/>
    </row>
    <row r="64" spans="1:9" ht="14.25" customHeight="1">
      <c r="A64" s="7">
        <f t="shared" si="5"/>
        <v>63</v>
      </c>
      <c r="B64" s="8">
        <v>37926</v>
      </c>
      <c r="C64" s="9">
        <v>22447</v>
      </c>
      <c r="D64" s="15">
        <f t="shared" si="3"/>
        <v>26636.708333333332</v>
      </c>
      <c r="E64" s="16">
        <f t="shared" si="4"/>
        <v>-4189.7083333333321</v>
      </c>
      <c r="F64" s="11"/>
      <c r="G64" s="14"/>
      <c r="H64" s="12"/>
      <c r="I64" s="11"/>
    </row>
    <row r="65" spans="1:9" ht="14.25" customHeight="1">
      <c r="A65" s="7">
        <f t="shared" si="5"/>
        <v>64</v>
      </c>
      <c r="B65" s="8">
        <v>37956</v>
      </c>
      <c r="C65" s="9">
        <v>38900</v>
      </c>
      <c r="D65" s="15">
        <f t="shared" si="3"/>
        <v>26853.208333333332</v>
      </c>
      <c r="E65" s="16">
        <f t="shared" si="4"/>
        <v>12046.791666666668</v>
      </c>
      <c r="F65" s="11"/>
      <c r="G65" s="14"/>
      <c r="H65" s="12"/>
      <c r="I65" s="11"/>
    </row>
    <row r="66" spans="1:9" ht="14.25" customHeight="1">
      <c r="A66" s="7">
        <f t="shared" si="5"/>
        <v>65</v>
      </c>
      <c r="B66" s="8">
        <v>37987</v>
      </c>
      <c r="C66" s="9">
        <v>44220</v>
      </c>
      <c r="D66" s="15">
        <f t="shared" si="3"/>
        <v>27101.208333333332</v>
      </c>
      <c r="E66" s="16">
        <f t="shared" si="4"/>
        <v>17118.791666666668</v>
      </c>
      <c r="F66" s="11"/>
      <c r="G66" s="14"/>
      <c r="H66" s="12"/>
      <c r="I66" s="11"/>
    </row>
    <row r="67" spans="1:9" ht="14.25" customHeight="1">
      <c r="A67" s="7">
        <f t="shared" si="5"/>
        <v>66</v>
      </c>
      <c r="B67" s="8">
        <v>38018</v>
      </c>
      <c r="C67" s="9">
        <v>31328</v>
      </c>
      <c r="D67" s="15">
        <f t="shared" si="3"/>
        <v>27368.875</v>
      </c>
      <c r="E67" s="16">
        <f t="shared" si="4"/>
        <v>3959.125</v>
      </c>
      <c r="F67" s="11"/>
      <c r="G67" s="14"/>
      <c r="H67" s="12"/>
      <c r="I67" s="11"/>
    </row>
    <row r="68" spans="1:9" ht="14.25" customHeight="1">
      <c r="A68" s="7">
        <f t="shared" si="5"/>
        <v>67</v>
      </c>
      <c r="B68" s="8">
        <v>38047</v>
      </c>
      <c r="C68" s="9">
        <v>30589</v>
      </c>
      <c r="D68" s="15">
        <f t="shared" si="3"/>
        <v>27655.208333333332</v>
      </c>
      <c r="E68" s="16">
        <f t="shared" si="4"/>
        <v>2933.7916666666679</v>
      </c>
      <c r="F68" s="11"/>
      <c r="G68" s="14"/>
      <c r="H68" s="12"/>
      <c r="I68" s="11"/>
    </row>
    <row r="69" spans="1:9" ht="14.25" customHeight="1">
      <c r="A69" s="7">
        <f t="shared" si="5"/>
        <v>68</v>
      </c>
      <c r="B69" s="8">
        <v>38078</v>
      </c>
      <c r="C69" s="9">
        <v>32308</v>
      </c>
      <c r="D69" s="15">
        <f t="shared" si="3"/>
        <v>27893.791666666668</v>
      </c>
      <c r="E69" s="16">
        <f t="shared" si="4"/>
        <v>4414.2083333333321</v>
      </c>
      <c r="F69" s="11"/>
      <c r="G69" s="14"/>
      <c r="H69" s="12"/>
      <c r="I69" s="11"/>
    </row>
    <row r="70" spans="1:9" ht="14.25" customHeight="1">
      <c r="A70" s="7">
        <f t="shared" si="5"/>
        <v>69</v>
      </c>
      <c r="B70" s="8">
        <v>38108</v>
      </c>
      <c r="C70" s="9">
        <v>19846</v>
      </c>
      <c r="D70" s="15">
        <f t="shared" si="3"/>
        <v>27978.208333333332</v>
      </c>
      <c r="E70" s="16">
        <f t="shared" si="4"/>
        <v>-8132.2083333333321</v>
      </c>
      <c r="F70" s="11"/>
      <c r="G70" s="14"/>
      <c r="H70" s="12"/>
      <c r="I70" s="11"/>
    </row>
    <row r="71" spans="1:9" ht="14.25" customHeight="1">
      <c r="A71" s="7">
        <f t="shared" si="5"/>
        <v>70</v>
      </c>
      <c r="B71" s="8">
        <v>38139</v>
      </c>
      <c r="C71" s="9">
        <v>18048</v>
      </c>
      <c r="D71" s="15">
        <f t="shared" si="3"/>
        <v>28090.041666666668</v>
      </c>
      <c r="E71" s="16">
        <f t="shared" si="4"/>
        <v>-10042.041666666668</v>
      </c>
      <c r="F71" s="11"/>
      <c r="G71" s="14"/>
      <c r="H71" s="12"/>
      <c r="I71" s="11"/>
    </row>
    <row r="72" spans="1:9" ht="14.25" customHeight="1">
      <c r="A72" s="7">
        <f t="shared" si="5"/>
        <v>71</v>
      </c>
      <c r="B72" s="8">
        <v>38169</v>
      </c>
      <c r="C72" s="9">
        <v>24947</v>
      </c>
      <c r="D72" s="15">
        <f t="shared" si="3"/>
        <v>28350.5</v>
      </c>
      <c r="E72" s="16">
        <f t="shared" si="4"/>
        <v>-3403.5</v>
      </c>
      <c r="F72" s="11"/>
      <c r="G72" s="14"/>
      <c r="H72" s="12"/>
      <c r="I72" s="11"/>
    </row>
    <row r="73" spans="1:9" ht="14.25" customHeight="1">
      <c r="A73" s="7">
        <f t="shared" si="5"/>
        <v>72</v>
      </c>
      <c r="B73" s="8">
        <v>38200</v>
      </c>
      <c r="C73" s="9">
        <v>21124</v>
      </c>
      <c r="D73" s="15">
        <f t="shared" si="3"/>
        <v>28478.958333333332</v>
      </c>
      <c r="E73" s="16">
        <f t="shared" si="4"/>
        <v>-7354.9583333333321</v>
      </c>
      <c r="F73" s="11"/>
      <c r="G73" s="14"/>
      <c r="H73" s="12"/>
      <c r="I73" s="11"/>
    </row>
    <row r="74" spans="1:9" ht="14.25" customHeight="1">
      <c r="A74" s="7">
        <f t="shared" si="5"/>
        <v>73</v>
      </c>
      <c r="B74" s="8">
        <v>38231</v>
      </c>
      <c r="C74" s="9">
        <v>27120</v>
      </c>
      <c r="D74" s="15">
        <f t="shared" ref="D74:D137" si="6">(0.5*C68+SUM(C69:C79)+0.5*C80)/12</f>
        <v>28543.041666666668</v>
      </c>
      <c r="E74" s="16">
        <f t="shared" si="4"/>
        <v>-1423.0416666666679</v>
      </c>
      <c r="F74" s="11"/>
      <c r="G74" s="14"/>
      <c r="H74" s="12"/>
      <c r="I74" s="11"/>
    </row>
    <row r="75" spans="1:9" ht="14.25" customHeight="1">
      <c r="A75" s="7">
        <f t="shared" si="5"/>
        <v>74</v>
      </c>
      <c r="B75" s="8">
        <v>38261</v>
      </c>
      <c r="C75" s="9">
        <v>24807</v>
      </c>
      <c r="D75" s="15">
        <f t="shared" si="6"/>
        <v>28484.125</v>
      </c>
      <c r="E75" s="16">
        <f t="shared" si="4"/>
        <v>-3677.125</v>
      </c>
      <c r="F75" s="11"/>
      <c r="G75" s="14"/>
      <c r="H75" s="12"/>
      <c r="I75" s="11"/>
    </row>
    <row r="76" spans="1:9" ht="14.25" customHeight="1">
      <c r="A76" s="7">
        <f t="shared" si="5"/>
        <v>75</v>
      </c>
      <c r="B76" s="8">
        <v>38292</v>
      </c>
      <c r="C76" s="9">
        <v>22556</v>
      </c>
      <c r="D76" s="15">
        <f t="shared" si="6"/>
        <v>28334.041666666668</v>
      </c>
      <c r="E76" s="16">
        <f t="shared" si="4"/>
        <v>-5778.0416666666679</v>
      </c>
      <c r="F76" s="11"/>
      <c r="G76" s="14"/>
      <c r="H76" s="12"/>
      <c r="I76" s="11"/>
    </row>
    <row r="77" spans="1:9" ht="14.25" customHeight="1">
      <c r="A77" s="7">
        <f t="shared" si="5"/>
        <v>76</v>
      </c>
      <c r="B77" s="8">
        <v>38322</v>
      </c>
      <c r="C77" s="9">
        <v>41475</v>
      </c>
      <c r="D77" s="15">
        <f t="shared" si="6"/>
        <v>28367.625</v>
      </c>
      <c r="E77" s="16">
        <f t="shared" si="4"/>
        <v>13107.375</v>
      </c>
      <c r="F77" s="11"/>
      <c r="G77" s="14"/>
      <c r="H77" s="12"/>
      <c r="I77" s="11"/>
    </row>
    <row r="78" spans="1:9" ht="14.25" customHeight="1">
      <c r="A78" s="7">
        <f t="shared" si="5"/>
        <v>77</v>
      </c>
      <c r="B78" s="8">
        <v>38353</v>
      </c>
      <c r="C78" s="9">
        <v>47896</v>
      </c>
      <c r="D78" s="15">
        <f t="shared" si="6"/>
        <v>28310.291666666668</v>
      </c>
      <c r="E78" s="16">
        <f t="shared" si="4"/>
        <v>19585.708333333332</v>
      </c>
      <c r="F78" s="11"/>
      <c r="G78" s="14"/>
      <c r="H78" s="12"/>
      <c r="I78" s="11"/>
    </row>
    <row r="79" spans="1:9" ht="14.25" customHeight="1">
      <c r="A79" s="7">
        <f t="shared" si="5"/>
        <v>78</v>
      </c>
      <c r="B79" s="8">
        <v>38384</v>
      </c>
      <c r="C79" s="9">
        <v>30735</v>
      </c>
      <c r="D79" s="15">
        <f t="shared" si="6"/>
        <v>28202.416666666668</v>
      </c>
      <c r="E79" s="16">
        <f t="shared" si="4"/>
        <v>2532.5833333333321</v>
      </c>
      <c r="F79" s="11"/>
      <c r="G79" s="14"/>
      <c r="H79" s="12"/>
      <c r="I79" s="11"/>
    </row>
    <row r="80" spans="1:9" ht="14.25" customHeight="1">
      <c r="A80" s="7">
        <f t="shared" si="5"/>
        <v>79</v>
      </c>
      <c r="B80" s="8">
        <v>38412</v>
      </c>
      <c r="C80" s="9">
        <v>32720</v>
      </c>
      <c r="D80" s="15">
        <f t="shared" si="6"/>
        <v>28236.75</v>
      </c>
      <c r="E80" s="16">
        <f t="shared" si="4"/>
        <v>4483.25</v>
      </c>
      <c r="F80" s="11"/>
      <c r="G80" s="14"/>
      <c r="H80" s="12"/>
      <c r="I80" s="11"/>
    </row>
    <row r="81" spans="1:9" ht="14.25" customHeight="1">
      <c r="A81" s="7">
        <f t="shared" si="5"/>
        <v>80</v>
      </c>
      <c r="B81" s="8">
        <v>38443</v>
      </c>
      <c r="C81" s="9">
        <v>28763</v>
      </c>
      <c r="D81" s="15">
        <f t="shared" si="6"/>
        <v>28291.75</v>
      </c>
      <c r="E81" s="16">
        <f t="shared" si="4"/>
        <v>471.25</v>
      </c>
      <c r="F81" s="11"/>
      <c r="G81" s="14"/>
      <c r="H81" s="12"/>
      <c r="I81" s="11"/>
    </row>
    <row r="82" spans="1:9" ht="14.25" customHeight="1">
      <c r="A82" s="7">
        <f t="shared" si="5"/>
        <v>81</v>
      </c>
      <c r="B82" s="8">
        <v>38473</v>
      </c>
      <c r="C82" s="9">
        <v>19789</v>
      </c>
      <c r="D82" s="15">
        <f t="shared" si="6"/>
        <v>28333.666666666668</v>
      </c>
      <c r="E82" s="16">
        <f t="shared" si="4"/>
        <v>-8544.6666666666679</v>
      </c>
      <c r="F82" s="11"/>
      <c r="G82" s="14"/>
      <c r="H82" s="12"/>
      <c r="I82" s="11"/>
    </row>
    <row r="83" spans="1:9" ht="14.25" customHeight="1">
      <c r="A83" s="7">
        <f t="shared" si="5"/>
        <v>82</v>
      </c>
      <c r="B83" s="8">
        <v>38504</v>
      </c>
      <c r="C83" s="9">
        <v>18911</v>
      </c>
      <c r="D83" s="15">
        <f t="shared" si="6"/>
        <v>28357.125</v>
      </c>
      <c r="E83" s="16">
        <f t="shared" si="4"/>
        <v>-9446.125</v>
      </c>
      <c r="F83" s="11"/>
      <c r="G83" s="14"/>
      <c r="H83" s="12"/>
      <c r="I83" s="11"/>
    </row>
    <row r="84" spans="1:9" ht="14.25" customHeight="1">
      <c r="A84" s="7">
        <f t="shared" si="5"/>
        <v>83</v>
      </c>
      <c r="B84" s="8">
        <v>38534</v>
      </c>
      <c r="C84" s="9">
        <v>22708</v>
      </c>
      <c r="D84" s="15">
        <f t="shared" si="6"/>
        <v>28323.333333333332</v>
      </c>
      <c r="E84" s="16">
        <f t="shared" si="4"/>
        <v>-5615.3333333333321</v>
      </c>
      <c r="F84" s="11"/>
      <c r="G84" s="14"/>
      <c r="H84" s="12"/>
      <c r="I84" s="11"/>
    </row>
    <row r="85" spans="1:9" ht="14.25" customHeight="1">
      <c r="A85" s="7">
        <f t="shared" si="5"/>
        <v>84</v>
      </c>
      <c r="B85" s="8">
        <v>38565</v>
      </c>
      <c r="C85" s="9">
        <v>20774</v>
      </c>
      <c r="D85" s="15">
        <f t="shared" si="6"/>
        <v>28358.791666666668</v>
      </c>
      <c r="E85" s="16">
        <f t="shared" si="4"/>
        <v>-7584.7916666666679</v>
      </c>
      <c r="F85" s="11"/>
      <c r="G85" s="14"/>
      <c r="H85" s="12"/>
      <c r="I85" s="11"/>
    </row>
    <row r="86" spans="1:9" ht="14.25" customHeight="1">
      <c r="A86" s="7">
        <f t="shared" si="5"/>
        <v>85</v>
      </c>
      <c r="B86" s="8">
        <v>38596</v>
      </c>
      <c r="C86" s="9">
        <v>28294</v>
      </c>
      <c r="D86" s="15">
        <f t="shared" si="6"/>
        <v>28381.041666666668</v>
      </c>
      <c r="E86" s="16">
        <f t="shared" si="4"/>
        <v>-87.041666666667879</v>
      </c>
      <c r="F86" s="11"/>
      <c r="G86" s="14"/>
      <c r="H86" s="12"/>
      <c r="I86" s="11"/>
    </row>
    <row r="87" spans="1:9" ht="14.25" customHeight="1">
      <c r="A87" s="7">
        <f t="shared" si="5"/>
        <v>86</v>
      </c>
      <c r="B87" s="8">
        <v>38626</v>
      </c>
      <c r="C87" s="9">
        <v>24953</v>
      </c>
      <c r="D87" s="15">
        <f t="shared" si="6"/>
        <v>28498.25</v>
      </c>
      <c r="E87" s="16">
        <f t="shared" si="4"/>
        <v>-3545.25</v>
      </c>
      <c r="F87" s="11"/>
      <c r="G87" s="14"/>
      <c r="H87" s="12"/>
      <c r="I87" s="11"/>
    </row>
    <row r="88" spans="1:9" ht="14.25" customHeight="1">
      <c r="A88" s="7">
        <f t="shared" si="5"/>
        <v>87</v>
      </c>
      <c r="B88" s="8">
        <v>38657</v>
      </c>
      <c r="C88" s="9">
        <v>23416</v>
      </c>
      <c r="D88" s="15">
        <f t="shared" si="6"/>
        <v>28694.541666666668</v>
      </c>
      <c r="E88" s="16">
        <f t="shared" si="4"/>
        <v>-5278.5416666666679</v>
      </c>
      <c r="F88" s="11"/>
      <c r="G88" s="14"/>
      <c r="H88" s="12"/>
      <c r="I88" s="11"/>
    </row>
    <row r="89" spans="1:9" ht="14.25" customHeight="1">
      <c r="A89" s="7">
        <f t="shared" si="5"/>
        <v>88</v>
      </c>
      <c r="B89" s="8">
        <v>38687</v>
      </c>
      <c r="C89" s="9">
        <v>41178</v>
      </c>
      <c r="D89" s="15">
        <f t="shared" si="6"/>
        <v>28740.208333333332</v>
      </c>
      <c r="E89" s="16">
        <f t="shared" si="4"/>
        <v>12437.791666666668</v>
      </c>
      <c r="F89" s="11"/>
      <c r="G89" s="14"/>
      <c r="H89" s="12"/>
      <c r="I89" s="11"/>
    </row>
    <row r="90" spans="1:9" ht="14.25" customHeight="1">
      <c r="A90" s="7">
        <f t="shared" si="5"/>
        <v>89</v>
      </c>
      <c r="B90" s="8">
        <v>38718</v>
      </c>
      <c r="C90" s="9">
        <v>47382</v>
      </c>
      <c r="D90" s="15">
        <f t="shared" si="6"/>
        <v>28819.166666666668</v>
      </c>
      <c r="E90" s="16">
        <f t="shared" si="4"/>
        <v>18562.833333333332</v>
      </c>
      <c r="F90" s="11"/>
      <c r="G90" s="14"/>
      <c r="H90" s="12"/>
      <c r="I90" s="11"/>
    </row>
    <row r="91" spans="1:9" ht="14.25" customHeight="1">
      <c r="A91" s="7">
        <f t="shared" si="5"/>
        <v>90</v>
      </c>
      <c r="B91" s="8">
        <v>38749</v>
      </c>
      <c r="C91" s="9">
        <v>32100</v>
      </c>
      <c r="D91" s="15">
        <f t="shared" si="6"/>
        <v>28980.125</v>
      </c>
      <c r="E91" s="16">
        <f t="shared" si="4"/>
        <v>3119.875</v>
      </c>
      <c r="F91" s="11"/>
      <c r="G91" s="14"/>
      <c r="H91" s="12"/>
      <c r="I91" s="11"/>
    </row>
    <row r="92" spans="1:9" ht="14.25" customHeight="1">
      <c r="A92" s="7">
        <f t="shared" si="5"/>
        <v>91</v>
      </c>
      <c r="B92" s="8">
        <v>38777</v>
      </c>
      <c r="C92" s="9">
        <v>31889</v>
      </c>
      <c r="D92" s="15">
        <f t="shared" si="6"/>
        <v>29033.041666666668</v>
      </c>
      <c r="E92" s="16">
        <f t="shared" si="4"/>
        <v>2855.9583333333321</v>
      </c>
      <c r="F92" s="11"/>
      <c r="G92" s="14"/>
      <c r="H92" s="12"/>
      <c r="I92" s="11"/>
    </row>
    <row r="93" spans="1:9" ht="14.25" customHeight="1">
      <c r="A93" s="7">
        <f t="shared" si="5"/>
        <v>92</v>
      </c>
      <c r="B93" s="8">
        <v>38808</v>
      </c>
      <c r="C93" s="9">
        <v>32407</v>
      </c>
      <c r="D93" s="15">
        <f t="shared" si="6"/>
        <v>29154.583333333332</v>
      </c>
      <c r="E93" s="16">
        <f t="shared" si="4"/>
        <v>3252.4166666666679</v>
      </c>
      <c r="F93" s="11"/>
      <c r="G93" s="14"/>
      <c r="H93" s="12"/>
      <c r="I93" s="11"/>
    </row>
    <row r="94" spans="1:9" ht="14.25" customHeight="1">
      <c r="A94" s="7">
        <f t="shared" si="5"/>
        <v>93</v>
      </c>
      <c r="B94" s="8">
        <v>38838</v>
      </c>
      <c r="C94" s="9">
        <v>20856</v>
      </c>
      <c r="D94" s="15">
        <f t="shared" si="6"/>
        <v>29415.416666666668</v>
      </c>
      <c r="E94" s="16">
        <f t="shared" si="4"/>
        <v>-8559.4166666666679</v>
      </c>
      <c r="F94" s="11"/>
      <c r="G94" s="14"/>
      <c r="H94" s="12"/>
      <c r="I94" s="11"/>
    </row>
    <row r="95" spans="1:9" ht="14.25" customHeight="1">
      <c r="A95" s="7">
        <f t="shared" si="5"/>
        <v>94</v>
      </c>
      <c r="B95" s="8">
        <v>38869</v>
      </c>
      <c r="C95" s="9">
        <v>18940</v>
      </c>
      <c r="D95" s="15">
        <f t="shared" si="6"/>
        <v>29629.5</v>
      </c>
      <c r="E95" s="16">
        <f t="shared" si="4"/>
        <v>-10689.5</v>
      </c>
      <c r="F95" s="11"/>
      <c r="G95" s="14"/>
      <c r="H95" s="12"/>
      <c r="I95" s="11"/>
    </row>
    <row r="96" spans="1:9" ht="14.25" customHeight="1">
      <c r="A96" s="7">
        <f t="shared" si="5"/>
        <v>95</v>
      </c>
      <c r="B96" s="8">
        <v>38899</v>
      </c>
      <c r="C96" s="9">
        <v>24574</v>
      </c>
      <c r="D96" s="15">
        <f t="shared" si="6"/>
        <v>29748.291666666668</v>
      </c>
      <c r="E96" s="16">
        <f t="shared" ref="E96:E155" si="7">C96-D96</f>
        <v>-5174.2916666666679</v>
      </c>
      <c r="F96" s="11"/>
      <c r="G96" s="14"/>
      <c r="H96" s="12"/>
      <c r="I96" s="11"/>
    </row>
    <row r="97" spans="1:9" ht="14.25" customHeight="1">
      <c r="A97" s="7">
        <f t="shared" si="5"/>
        <v>96</v>
      </c>
      <c r="B97" s="8">
        <v>38930</v>
      </c>
      <c r="C97" s="9">
        <v>22771</v>
      </c>
      <c r="D97" s="15">
        <f t="shared" si="6"/>
        <v>29805.5</v>
      </c>
      <c r="E97" s="16">
        <f t="shared" si="7"/>
        <v>-7034.5</v>
      </c>
      <c r="F97" s="11"/>
      <c r="G97" s="14"/>
      <c r="H97" s="12"/>
      <c r="I97" s="11"/>
    </row>
    <row r="98" spans="1:9" ht="14.25" customHeight="1">
      <c r="A98" s="7">
        <f t="shared" si="5"/>
        <v>97</v>
      </c>
      <c r="B98" s="8">
        <v>38961</v>
      </c>
      <c r="C98" s="9">
        <v>27567</v>
      </c>
      <c r="D98" s="15">
        <f t="shared" si="6"/>
        <v>29863.625</v>
      </c>
      <c r="E98" s="16">
        <f t="shared" si="7"/>
        <v>-2296.625</v>
      </c>
      <c r="F98" s="11"/>
      <c r="G98" s="14"/>
      <c r="H98" s="12"/>
      <c r="I98" s="11"/>
    </row>
    <row r="99" spans="1:9" ht="14.25" customHeight="1">
      <c r="A99" s="7">
        <f t="shared" si="5"/>
        <v>98</v>
      </c>
      <c r="B99" s="8">
        <v>38991</v>
      </c>
      <c r="C99" s="9">
        <v>28597</v>
      </c>
      <c r="D99" s="15">
        <f t="shared" si="6"/>
        <v>29842.458333333332</v>
      </c>
      <c r="E99" s="16">
        <f t="shared" si="7"/>
        <v>-1245.4583333333321</v>
      </c>
      <c r="F99" s="11"/>
      <c r="G99" s="14"/>
      <c r="H99" s="12"/>
      <c r="I99" s="11"/>
    </row>
    <row r="100" spans="1:9" ht="14.25" customHeight="1">
      <c r="A100" s="7">
        <f t="shared" si="5"/>
        <v>99</v>
      </c>
      <c r="B100" s="8">
        <v>39022</v>
      </c>
      <c r="C100" s="9">
        <v>26032</v>
      </c>
      <c r="D100" s="15">
        <f t="shared" si="6"/>
        <v>29804.208333333332</v>
      </c>
      <c r="E100" s="16">
        <f t="shared" si="7"/>
        <v>-3772.2083333333321</v>
      </c>
      <c r="F100" s="11"/>
      <c r="G100" s="14"/>
      <c r="H100" s="12"/>
      <c r="I100" s="11"/>
    </row>
    <row r="101" spans="1:9" ht="14.25" customHeight="1">
      <c r="A101" s="7">
        <f t="shared" si="5"/>
        <v>100</v>
      </c>
      <c r="B101" s="8">
        <v>39052</v>
      </c>
      <c r="C101" s="9">
        <v>43700</v>
      </c>
      <c r="D101" s="15">
        <f t="shared" si="6"/>
        <v>29816.541666666668</v>
      </c>
      <c r="E101" s="16">
        <f t="shared" si="7"/>
        <v>13883.458333333332</v>
      </c>
      <c r="F101" s="11"/>
      <c r="G101" s="14"/>
      <c r="H101" s="12"/>
      <c r="I101" s="11"/>
    </row>
    <row r="102" spans="1:9" ht="14.25" customHeight="1">
      <c r="A102" s="7">
        <f t="shared" ref="A102:A156" si="8">A101+1</f>
        <v>101</v>
      </c>
      <c r="B102" s="8">
        <v>39083</v>
      </c>
      <c r="C102" s="9">
        <v>47711</v>
      </c>
      <c r="D102" s="15">
        <f t="shared" si="6"/>
        <v>29935.666666666668</v>
      </c>
      <c r="E102" s="16">
        <f t="shared" si="7"/>
        <v>17775.333333333332</v>
      </c>
      <c r="F102" s="11"/>
      <c r="G102" s="14"/>
      <c r="H102" s="12"/>
      <c r="I102" s="11"/>
    </row>
    <row r="103" spans="1:9" ht="14.25" customHeight="1">
      <c r="A103" s="7">
        <f t="shared" si="8"/>
        <v>102</v>
      </c>
      <c r="B103" s="8">
        <v>39114</v>
      </c>
      <c r="C103" s="9">
        <v>33144</v>
      </c>
      <c r="D103" s="15">
        <f t="shared" si="6"/>
        <v>30097.125</v>
      </c>
      <c r="E103" s="16">
        <f t="shared" si="7"/>
        <v>3046.875</v>
      </c>
      <c r="F103" s="11"/>
      <c r="G103" s="14"/>
      <c r="H103" s="12"/>
      <c r="I103" s="11"/>
    </row>
    <row r="104" spans="1:9" ht="14.25" customHeight="1">
      <c r="A104" s="7">
        <f t="shared" si="8"/>
        <v>103</v>
      </c>
      <c r="B104" s="8">
        <v>39142</v>
      </c>
      <c r="C104" s="9">
        <v>32240</v>
      </c>
      <c r="D104" s="15">
        <f t="shared" si="6"/>
        <v>30171.666666666668</v>
      </c>
      <c r="E104" s="16">
        <f t="shared" si="7"/>
        <v>2068.3333333333321</v>
      </c>
      <c r="F104" s="11"/>
      <c r="G104" s="14"/>
      <c r="H104" s="12"/>
      <c r="I104" s="11"/>
    </row>
    <row r="105" spans="1:9" ht="14.25" customHeight="1">
      <c r="A105" s="7">
        <f t="shared" si="8"/>
        <v>104</v>
      </c>
      <c r="B105" s="8">
        <v>39173</v>
      </c>
      <c r="C105" s="9">
        <v>31548</v>
      </c>
      <c r="D105" s="15">
        <f t="shared" si="6"/>
        <v>30152</v>
      </c>
      <c r="E105" s="16">
        <f t="shared" si="7"/>
        <v>1396</v>
      </c>
      <c r="F105" s="11"/>
      <c r="G105" s="14"/>
      <c r="H105" s="12"/>
      <c r="I105" s="11"/>
    </row>
    <row r="106" spans="1:9" ht="14.25" customHeight="1">
      <c r="A106" s="7">
        <f t="shared" si="8"/>
        <v>105</v>
      </c>
      <c r="B106" s="8">
        <v>39203</v>
      </c>
      <c r="C106" s="9">
        <v>20797</v>
      </c>
      <c r="D106" s="15">
        <f t="shared" si="6"/>
        <v>30116.458333333332</v>
      </c>
      <c r="E106" s="16">
        <f t="shared" si="7"/>
        <v>-9319.4583333333321</v>
      </c>
      <c r="F106" s="11"/>
      <c r="G106" s="14"/>
      <c r="H106" s="12"/>
      <c r="I106" s="11"/>
    </row>
    <row r="107" spans="1:9" ht="14.25" customHeight="1">
      <c r="A107" s="7">
        <f t="shared" si="8"/>
        <v>106</v>
      </c>
      <c r="B107" s="8">
        <v>39234</v>
      </c>
      <c r="C107" s="9">
        <v>19295</v>
      </c>
      <c r="D107" s="15">
        <f t="shared" si="6"/>
        <v>30174.083333333332</v>
      </c>
      <c r="E107" s="16">
        <f t="shared" si="7"/>
        <v>-10879.083333333332</v>
      </c>
      <c r="F107" s="11"/>
      <c r="G107" s="14"/>
      <c r="H107" s="12"/>
      <c r="I107" s="11"/>
    </row>
    <row r="108" spans="1:9" ht="14.25" customHeight="1">
      <c r="A108" s="7">
        <f t="shared" si="8"/>
        <v>107</v>
      </c>
      <c r="B108" s="8">
        <v>39264</v>
      </c>
      <c r="C108" s="9">
        <v>27078</v>
      </c>
      <c r="D108" s="15">
        <f t="shared" si="6"/>
        <v>30367.208333333332</v>
      </c>
      <c r="E108" s="16">
        <f t="shared" si="7"/>
        <v>-3289.2083333333321</v>
      </c>
      <c r="F108" s="11"/>
      <c r="G108" s="14"/>
      <c r="H108" s="12"/>
      <c r="I108" s="11"/>
    </row>
    <row r="109" spans="1:9" ht="14.25" customHeight="1">
      <c r="A109" s="7">
        <f t="shared" si="8"/>
        <v>108</v>
      </c>
      <c r="B109" s="8">
        <v>39295</v>
      </c>
      <c r="C109" s="9">
        <v>24142</v>
      </c>
      <c r="D109" s="15">
        <f t="shared" si="6"/>
        <v>30579.625</v>
      </c>
      <c r="E109" s="16">
        <f t="shared" si="7"/>
        <v>-6437.625</v>
      </c>
      <c r="F109" s="11"/>
      <c r="G109" s="14"/>
      <c r="H109" s="12"/>
      <c r="I109" s="11"/>
    </row>
    <row r="110" spans="1:9" ht="14.25" customHeight="1">
      <c r="A110" s="7">
        <f t="shared" si="8"/>
        <v>109</v>
      </c>
      <c r="B110" s="8">
        <v>39326</v>
      </c>
      <c r="C110" s="9">
        <v>27985</v>
      </c>
      <c r="D110" s="15">
        <f t="shared" si="6"/>
        <v>30885.291666666668</v>
      </c>
      <c r="E110" s="16">
        <f t="shared" si="7"/>
        <v>-2900.2916666666679</v>
      </c>
      <c r="F110" s="11"/>
      <c r="G110" s="14"/>
      <c r="H110" s="12"/>
      <c r="I110" s="11"/>
    </row>
    <row r="111" spans="1:9" ht="14.25" customHeight="1">
      <c r="A111" s="7">
        <f t="shared" si="8"/>
        <v>110</v>
      </c>
      <c r="B111" s="8">
        <v>39356</v>
      </c>
      <c r="C111" s="9">
        <v>27707</v>
      </c>
      <c r="D111" s="15">
        <f t="shared" si="6"/>
        <v>31104.583333333332</v>
      </c>
      <c r="E111" s="16">
        <f t="shared" si="7"/>
        <v>-3397.5833333333321</v>
      </c>
      <c r="F111" s="11"/>
      <c r="G111" s="14"/>
      <c r="H111" s="12"/>
      <c r="I111" s="11"/>
    </row>
    <row r="112" spans="1:9" ht="14.25" customHeight="1">
      <c r="A112" s="7">
        <f t="shared" si="8"/>
        <v>111</v>
      </c>
      <c r="B112" s="8">
        <v>39387</v>
      </c>
      <c r="C112" s="9">
        <v>26069</v>
      </c>
      <c r="D112" s="15">
        <f t="shared" si="6"/>
        <v>31137.541666666668</v>
      </c>
      <c r="E112" s="16">
        <f t="shared" si="7"/>
        <v>-5068.5416666666679</v>
      </c>
      <c r="F112" s="11"/>
      <c r="G112" s="14"/>
      <c r="H112" s="12"/>
      <c r="I112" s="11"/>
    </row>
    <row r="113" spans="1:9" ht="14.25" customHeight="1">
      <c r="A113" s="7">
        <f t="shared" si="8"/>
        <v>112</v>
      </c>
      <c r="B113" s="8">
        <v>39417</v>
      </c>
      <c r="C113" s="9">
        <v>45046</v>
      </c>
      <c r="D113" s="15">
        <f t="shared" si="6"/>
        <v>31217.083333333332</v>
      </c>
      <c r="E113" s="16">
        <f t="shared" si="7"/>
        <v>13828.916666666668</v>
      </c>
      <c r="F113" s="11"/>
      <c r="G113" s="14"/>
      <c r="H113" s="12"/>
      <c r="I113" s="11"/>
    </row>
    <row r="114" spans="1:9" ht="14.25" customHeight="1">
      <c r="A114" s="7">
        <f t="shared" si="8"/>
        <v>113</v>
      </c>
      <c r="B114" s="8">
        <v>39448</v>
      </c>
      <c r="C114" s="9">
        <v>51000</v>
      </c>
      <c r="D114" s="15">
        <f t="shared" si="6"/>
        <v>31251.583333333332</v>
      </c>
      <c r="E114" s="16">
        <f t="shared" si="7"/>
        <v>19748.416666666668</v>
      </c>
      <c r="F114" s="11"/>
      <c r="G114" s="14"/>
      <c r="H114" s="12"/>
      <c r="I114" s="11"/>
    </row>
    <row r="115" spans="1:9" ht="14.25" customHeight="1">
      <c r="A115" s="7">
        <f t="shared" si="8"/>
        <v>114</v>
      </c>
      <c r="B115" s="8">
        <v>39479</v>
      </c>
      <c r="C115" s="9">
        <v>34953</v>
      </c>
      <c r="D115" s="15">
        <f t="shared" si="6"/>
        <v>31287.125</v>
      </c>
      <c r="E115" s="16">
        <f t="shared" si="7"/>
        <v>3665.875</v>
      </c>
      <c r="F115" s="11"/>
      <c r="G115" s="14"/>
      <c r="H115" s="12"/>
      <c r="I115" s="11"/>
    </row>
    <row r="116" spans="1:9" ht="14.25" customHeight="1">
      <c r="A116" s="7">
        <f t="shared" si="8"/>
        <v>115</v>
      </c>
      <c r="B116" s="8">
        <v>39508</v>
      </c>
      <c r="C116" s="9">
        <v>37767</v>
      </c>
      <c r="D116" s="15">
        <f t="shared" si="6"/>
        <v>31343.333333333332</v>
      </c>
      <c r="E116" s="16">
        <f t="shared" si="7"/>
        <v>6423.6666666666679</v>
      </c>
      <c r="F116" s="11"/>
      <c r="G116" s="14"/>
      <c r="H116" s="12"/>
      <c r="I116" s="11"/>
    </row>
    <row r="117" spans="1:9" ht="14.25" customHeight="1">
      <c r="A117" s="7">
        <f t="shared" si="8"/>
        <v>116</v>
      </c>
      <c r="B117" s="8">
        <v>39539</v>
      </c>
      <c r="C117" s="9">
        <v>31284</v>
      </c>
      <c r="D117" s="15">
        <f t="shared" si="6"/>
        <v>31333.583333333332</v>
      </c>
      <c r="E117" s="16">
        <f t="shared" si="7"/>
        <v>-49.583333333332121</v>
      </c>
      <c r="F117" s="11"/>
      <c r="G117" s="14"/>
      <c r="H117" s="12"/>
      <c r="I117" s="11"/>
    </row>
    <row r="118" spans="1:9" ht="14.25" customHeight="1">
      <c r="A118" s="7">
        <f t="shared" si="8"/>
        <v>117</v>
      </c>
      <c r="B118" s="8">
        <v>39569</v>
      </c>
      <c r="C118" s="9">
        <v>21852</v>
      </c>
      <c r="D118" s="15">
        <f t="shared" si="6"/>
        <v>31343.708333333332</v>
      </c>
      <c r="E118" s="16">
        <f t="shared" si="7"/>
        <v>-9491.7083333333321</v>
      </c>
      <c r="F118" s="11"/>
      <c r="G118" s="14"/>
      <c r="H118" s="12"/>
      <c r="I118" s="11"/>
    </row>
    <row r="119" spans="1:9" ht="14.25" customHeight="1">
      <c r="A119" s="7">
        <f t="shared" si="8"/>
        <v>118</v>
      </c>
      <c r="B119" s="8">
        <v>39600</v>
      </c>
      <c r="C119" s="9">
        <v>20149</v>
      </c>
      <c r="D119" s="15">
        <f t="shared" si="6"/>
        <v>31478.125</v>
      </c>
      <c r="E119" s="16">
        <f t="shared" si="7"/>
        <v>-11329.125</v>
      </c>
      <c r="F119" s="11"/>
      <c r="G119" s="14"/>
      <c r="H119" s="12"/>
      <c r="I119" s="11"/>
    </row>
    <row r="120" spans="1:9" ht="14.25" customHeight="1">
      <c r="A120" s="7">
        <f t="shared" si="8"/>
        <v>119</v>
      </c>
      <c r="B120" s="8">
        <v>39630</v>
      </c>
      <c r="C120" s="9">
        <v>27052</v>
      </c>
      <c r="D120" s="15">
        <f t="shared" si="6"/>
        <v>31560.625</v>
      </c>
      <c r="E120" s="16">
        <f t="shared" si="7"/>
        <v>-4508.625</v>
      </c>
      <c r="F120" s="11"/>
      <c r="G120" s="14"/>
      <c r="H120" s="12"/>
      <c r="I120" s="11"/>
    </row>
    <row r="121" spans="1:9" ht="14.25" customHeight="1">
      <c r="A121" s="7">
        <f t="shared" si="8"/>
        <v>120</v>
      </c>
      <c r="B121" s="8">
        <v>39661</v>
      </c>
      <c r="C121" s="9">
        <v>25021</v>
      </c>
      <c r="D121" s="15">
        <f t="shared" si="6"/>
        <v>31512.541666666668</v>
      </c>
      <c r="E121" s="16">
        <f t="shared" si="7"/>
        <v>-6491.5416666666679</v>
      </c>
      <c r="F121" s="11"/>
      <c r="G121" s="14"/>
      <c r="H121" s="12"/>
      <c r="I121" s="11"/>
    </row>
    <row r="122" spans="1:9" ht="14.25" customHeight="1">
      <c r="A122" s="7">
        <f t="shared" si="8"/>
        <v>121</v>
      </c>
      <c r="B122" s="8">
        <v>39692</v>
      </c>
      <c r="C122" s="9">
        <v>28455</v>
      </c>
      <c r="D122" s="15">
        <f t="shared" si="6"/>
        <v>31266.833333333332</v>
      </c>
      <c r="E122" s="16">
        <f t="shared" si="7"/>
        <v>-2811.8333333333321</v>
      </c>
      <c r="F122" s="11"/>
      <c r="G122" s="14"/>
      <c r="H122" s="12"/>
      <c r="I122" s="11"/>
    </row>
    <row r="123" spans="1:9" ht="14.25" customHeight="1">
      <c r="A123" s="7">
        <f t="shared" si="8"/>
        <v>122</v>
      </c>
      <c r="B123" s="8">
        <v>39722</v>
      </c>
      <c r="C123" s="9">
        <v>27003</v>
      </c>
      <c r="D123" s="15">
        <f t="shared" si="6"/>
        <v>31127.541666666668</v>
      </c>
      <c r="E123" s="16">
        <f t="shared" si="7"/>
        <v>-4124.5416666666679</v>
      </c>
      <c r="F123" s="11"/>
      <c r="G123" s="14"/>
      <c r="H123" s="12"/>
      <c r="I123" s="11"/>
    </row>
    <row r="124" spans="1:9" ht="14.25" customHeight="1">
      <c r="A124" s="7">
        <f t="shared" si="8"/>
        <v>123</v>
      </c>
      <c r="B124" s="8">
        <v>39753</v>
      </c>
      <c r="C124" s="9">
        <v>27016</v>
      </c>
      <c r="D124" s="15">
        <f t="shared" si="6"/>
        <v>31224.666666666668</v>
      </c>
      <c r="E124" s="16">
        <f t="shared" si="7"/>
        <v>-4208.6666666666679</v>
      </c>
      <c r="F124" s="11"/>
      <c r="G124" s="14"/>
      <c r="H124" s="12"/>
      <c r="I124" s="11"/>
    </row>
    <row r="125" spans="1:9" ht="14.25" customHeight="1">
      <c r="A125" s="7">
        <f t="shared" si="8"/>
        <v>124</v>
      </c>
      <c r="B125" s="8">
        <v>39783</v>
      </c>
      <c r="C125" s="9">
        <v>47325</v>
      </c>
      <c r="D125" s="15">
        <f t="shared" si="6"/>
        <v>31279.666666666668</v>
      </c>
      <c r="E125" s="16">
        <f t="shared" si="7"/>
        <v>16045.333333333332</v>
      </c>
      <c r="F125" s="11"/>
      <c r="G125" s="14"/>
      <c r="H125" s="12"/>
      <c r="I125" s="11"/>
    </row>
    <row r="126" spans="1:9" ht="14.25" customHeight="1">
      <c r="A126" s="7">
        <f t="shared" si="8"/>
        <v>125</v>
      </c>
      <c r="B126" s="8">
        <v>39814</v>
      </c>
      <c r="C126" s="9">
        <v>50701</v>
      </c>
      <c r="D126" s="15">
        <f t="shared" si="6"/>
        <v>31437.583333333332</v>
      </c>
      <c r="E126" s="16">
        <f t="shared" si="7"/>
        <v>19263.416666666668</v>
      </c>
      <c r="F126" s="11"/>
      <c r="G126" s="14"/>
      <c r="H126" s="12"/>
      <c r="I126" s="11"/>
    </row>
    <row r="127" spans="1:9" ht="14.25" customHeight="1">
      <c r="A127" s="7">
        <f t="shared" si="8"/>
        <v>126</v>
      </c>
      <c r="B127" s="8">
        <v>39845</v>
      </c>
      <c r="C127" s="9">
        <v>34098</v>
      </c>
      <c r="D127" s="15">
        <f t="shared" si="6"/>
        <v>31641.333333333332</v>
      </c>
      <c r="E127" s="16">
        <f t="shared" si="7"/>
        <v>2456.6666666666679</v>
      </c>
      <c r="F127" s="11"/>
      <c r="G127" s="14"/>
      <c r="H127" s="12"/>
      <c r="I127" s="11"/>
    </row>
    <row r="128" spans="1:9" ht="14.25" customHeight="1">
      <c r="A128" s="7">
        <f t="shared" si="8"/>
        <v>127</v>
      </c>
      <c r="B128" s="8">
        <v>39873</v>
      </c>
      <c r="C128" s="9">
        <v>32725</v>
      </c>
      <c r="D128" s="15">
        <f t="shared" si="6"/>
        <v>31828.583333333332</v>
      </c>
      <c r="E128" s="16">
        <f t="shared" si="7"/>
        <v>896.41666666666788</v>
      </c>
      <c r="F128" s="11"/>
      <c r="G128" s="14"/>
      <c r="H128" s="12"/>
      <c r="I128" s="11"/>
    </row>
    <row r="129" spans="1:9" ht="14.25" customHeight="1">
      <c r="A129" s="7">
        <f t="shared" si="8"/>
        <v>128</v>
      </c>
      <c r="B129" s="8">
        <v>39904</v>
      </c>
      <c r="C129" s="9">
        <v>32983</v>
      </c>
      <c r="D129" s="15">
        <f t="shared" si="6"/>
        <v>32053.541666666668</v>
      </c>
      <c r="E129" s="16">
        <f t="shared" si="7"/>
        <v>929.45833333333212</v>
      </c>
      <c r="F129" s="11"/>
      <c r="G129" s="14"/>
      <c r="H129" s="12"/>
      <c r="I129" s="11"/>
    </row>
    <row r="130" spans="1:9" ht="14.25" customHeight="1">
      <c r="A130" s="7">
        <f t="shared" si="8"/>
        <v>129</v>
      </c>
      <c r="B130" s="8">
        <v>39934</v>
      </c>
      <c r="C130" s="9">
        <v>22484</v>
      </c>
      <c r="D130" s="15">
        <f t="shared" si="6"/>
        <v>32244.833333333332</v>
      </c>
      <c r="E130" s="16">
        <f t="shared" si="7"/>
        <v>-9760.8333333333321</v>
      </c>
      <c r="F130" s="11"/>
      <c r="G130" s="14"/>
      <c r="H130" s="12"/>
      <c r="I130" s="11"/>
    </row>
    <row r="131" spans="1:9" ht="14.25" customHeight="1">
      <c r="A131" s="7">
        <f t="shared" si="8"/>
        <v>130</v>
      </c>
      <c r="B131" s="8">
        <v>39965</v>
      </c>
      <c r="C131" s="9">
        <v>20837</v>
      </c>
      <c r="D131" s="15">
        <f t="shared" si="6"/>
        <v>32505.25</v>
      </c>
      <c r="E131" s="16">
        <f t="shared" si="7"/>
        <v>-11668.25</v>
      </c>
      <c r="F131" s="11"/>
      <c r="G131" s="14"/>
      <c r="H131" s="12"/>
      <c r="I131" s="11"/>
    </row>
    <row r="132" spans="1:9" ht="14.25" customHeight="1">
      <c r="A132" s="7">
        <f t="shared" si="8"/>
        <v>131</v>
      </c>
      <c r="B132" s="8">
        <v>39995</v>
      </c>
      <c r="C132" s="9">
        <v>30154</v>
      </c>
      <c r="D132" s="15">
        <f t="shared" si="6"/>
        <v>32933.458333333336</v>
      </c>
      <c r="E132" s="16">
        <f t="shared" si="7"/>
        <v>-2779.4583333333358</v>
      </c>
      <c r="F132" s="11"/>
      <c r="G132" s="14"/>
      <c r="H132" s="12"/>
      <c r="I132" s="11"/>
    </row>
    <row r="133" spans="1:9" ht="14.25" customHeight="1">
      <c r="A133" s="7">
        <f t="shared" si="8"/>
        <v>132</v>
      </c>
      <c r="B133" s="8">
        <v>40026</v>
      </c>
      <c r="C133" s="9">
        <v>26809</v>
      </c>
      <c r="D133" s="15">
        <f t="shared" si="6"/>
        <v>33292.625</v>
      </c>
      <c r="E133" s="16">
        <f t="shared" si="7"/>
        <v>-6483.625</v>
      </c>
      <c r="F133" s="11"/>
      <c r="G133" s="14"/>
      <c r="H133" s="12"/>
      <c r="I133" s="11"/>
    </row>
    <row r="134" spans="1:9" ht="14.25" customHeight="1">
      <c r="A134" s="7">
        <f t="shared" si="8"/>
        <v>133</v>
      </c>
      <c r="B134" s="8">
        <v>40057</v>
      </c>
      <c r="C134" s="9">
        <v>31161</v>
      </c>
      <c r="D134" s="15">
        <f t="shared" si="6"/>
        <v>33595.25</v>
      </c>
      <c r="E134" s="16">
        <f t="shared" si="7"/>
        <v>-2434.25</v>
      </c>
      <c r="F134" s="11"/>
      <c r="G134" s="14"/>
      <c r="H134" s="12"/>
      <c r="I134" s="11"/>
    </row>
    <row r="135" spans="1:9" ht="14.25" customHeight="1">
      <c r="A135" s="7">
        <f t="shared" si="8"/>
        <v>134</v>
      </c>
      <c r="B135" s="8">
        <v>40087</v>
      </c>
      <c r="C135" s="9">
        <v>29696</v>
      </c>
      <c r="D135" s="15">
        <f t="shared" si="6"/>
        <v>33859.541666666664</v>
      </c>
      <c r="E135" s="16">
        <f t="shared" si="7"/>
        <v>-4163.5416666666642</v>
      </c>
      <c r="F135" s="11"/>
      <c r="G135" s="14"/>
      <c r="H135" s="12"/>
      <c r="I135" s="11"/>
    </row>
    <row r="136" spans="1:9" ht="14.25" customHeight="1">
      <c r="A136" s="7">
        <f t="shared" si="8"/>
        <v>135</v>
      </c>
      <c r="B136" s="8">
        <v>40118</v>
      </c>
      <c r="C136" s="9">
        <v>28914</v>
      </c>
      <c r="D136" s="15">
        <f t="shared" si="6"/>
        <v>33936.166666666664</v>
      </c>
      <c r="E136" s="16">
        <f t="shared" si="7"/>
        <v>-5022.1666666666642</v>
      </c>
      <c r="F136" s="11"/>
      <c r="G136" s="14"/>
      <c r="H136" s="12"/>
      <c r="I136" s="11"/>
    </row>
    <row r="137" spans="1:9" ht="14.25" customHeight="1">
      <c r="A137" s="7">
        <f t="shared" si="8"/>
        <v>136</v>
      </c>
      <c r="B137" s="8">
        <v>40148</v>
      </c>
      <c r="C137" s="9">
        <v>51677</v>
      </c>
      <c r="D137" s="15">
        <f t="shared" si="6"/>
        <v>33978.083333333336</v>
      </c>
      <c r="E137" s="16">
        <f t="shared" si="7"/>
        <v>17698.916666666664</v>
      </c>
      <c r="F137" s="11"/>
      <c r="G137" s="14"/>
      <c r="H137" s="12"/>
      <c r="I137" s="11"/>
    </row>
    <row r="138" spans="1:9" ht="14.25" customHeight="1">
      <c r="A138" s="7">
        <f t="shared" si="8"/>
        <v>137</v>
      </c>
      <c r="B138" s="8">
        <v>40179</v>
      </c>
      <c r="C138" s="9">
        <v>56626</v>
      </c>
      <c r="D138" s="15">
        <f t="shared" ref="D138:D155" si="9">(0.5*C132+SUM(C133:C143)+0.5*C144)/12</f>
        <v>34087.833333333336</v>
      </c>
      <c r="E138" s="16">
        <f t="shared" si="7"/>
        <v>22538.166666666664</v>
      </c>
      <c r="F138" s="11"/>
      <c r="G138" s="14"/>
      <c r="H138" s="12"/>
      <c r="I138" s="11"/>
    </row>
    <row r="139" spans="1:9" ht="14.25" customHeight="1">
      <c r="A139" s="7">
        <f t="shared" si="8"/>
        <v>138</v>
      </c>
      <c r="B139" s="8">
        <v>40210</v>
      </c>
      <c r="C139" s="9">
        <v>36793</v>
      </c>
      <c r="D139" s="15">
        <f t="shared" si="9"/>
        <v>34193.375</v>
      </c>
      <c r="E139" s="16">
        <f t="shared" si="7"/>
        <v>2599.625</v>
      </c>
      <c r="F139" s="11"/>
      <c r="G139" s="14"/>
      <c r="H139" s="12"/>
      <c r="I139" s="11"/>
    </row>
    <row r="140" spans="1:9" ht="14.25" customHeight="1">
      <c r="A140" s="7">
        <f t="shared" si="8"/>
        <v>139</v>
      </c>
      <c r="B140" s="8">
        <v>40238</v>
      </c>
      <c r="C140" s="9">
        <v>37293</v>
      </c>
      <c r="D140" s="15">
        <f t="shared" si="9"/>
        <v>34283.75</v>
      </c>
      <c r="E140" s="16">
        <f t="shared" si="7"/>
        <v>3009.25</v>
      </c>
      <c r="F140" s="11"/>
      <c r="G140" s="14"/>
      <c r="H140" s="12"/>
      <c r="I140" s="11"/>
    </row>
    <row r="141" spans="1:9" ht="14.25" customHeight="1">
      <c r="A141" s="7">
        <f t="shared" si="8"/>
        <v>140</v>
      </c>
      <c r="B141" s="8">
        <v>40269</v>
      </c>
      <c r="C141" s="9">
        <v>34758</v>
      </c>
      <c r="D141" s="15">
        <f t="shared" si="9"/>
        <v>34357.541666666664</v>
      </c>
      <c r="E141" s="16">
        <f t="shared" si="7"/>
        <v>400.45833333333576</v>
      </c>
      <c r="F141" s="11"/>
      <c r="G141" s="14"/>
      <c r="H141" s="12"/>
      <c r="I141" s="11"/>
    </row>
    <row r="142" spans="1:9" ht="14.25" customHeight="1">
      <c r="A142" s="7">
        <f t="shared" si="8"/>
        <v>141</v>
      </c>
      <c r="B142" s="8">
        <v>40299</v>
      </c>
      <c r="C142" s="9">
        <v>22548</v>
      </c>
      <c r="D142" s="15">
        <f t="shared" si="9"/>
        <v>34398.75</v>
      </c>
      <c r="E142" s="16">
        <f t="shared" si="7"/>
        <v>-11850.75</v>
      </c>
      <c r="F142" s="11"/>
      <c r="G142" s="14"/>
      <c r="H142" s="12"/>
      <c r="I142" s="11"/>
    </row>
    <row r="143" spans="1:9" ht="14.25" customHeight="1">
      <c r="A143" s="7">
        <f t="shared" si="8"/>
        <v>142</v>
      </c>
      <c r="B143" s="8">
        <v>40330</v>
      </c>
      <c r="C143" s="9">
        <v>21779</v>
      </c>
      <c r="D143" s="15">
        <f t="shared" si="9"/>
        <v>34461.875</v>
      </c>
      <c r="E143" s="16">
        <f t="shared" si="7"/>
        <v>-12682.875</v>
      </c>
      <c r="F143" s="11"/>
      <c r="G143" s="14"/>
      <c r="H143" s="12"/>
      <c r="I143" s="11"/>
    </row>
    <row r="144" spans="1:9" ht="14.25" customHeight="1">
      <c r="A144" s="7">
        <f t="shared" si="8"/>
        <v>143</v>
      </c>
      <c r="B144" s="8">
        <v>40360</v>
      </c>
      <c r="C144" s="9">
        <v>31846</v>
      </c>
      <c r="D144" s="15">
        <f t="shared" si="9"/>
        <v>34553.875</v>
      </c>
      <c r="E144" s="16">
        <f t="shared" si="7"/>
        <v>-2707.875</v>
      </c>
      <c r="F144" s="11"/>
      <c r="G144" s="14"/>
      <c r="H144" s="12"/>
      <c r="I144" s="11"/>
    </row>
    <row r="145" spans="1:9" ht="14.25" customHeight="1">
      <c r="A145" s="7">
        <f t="shared" si="8"/>
        <v>144</v>
      </c>
      <c r="B145" s="8">
        <v>40391</v>
      </c>
      <c r="C145" s="9">
        <v>27650</v>
      </c>
      <c r="D145" s="15">
        <f t="shared" si="9"/>
        <v>34617.5</v>
      </c>
      <c r="E145" s="16">
        <f t="shared" si="7"/>
        <v>-6967.5</v>
      </c>
      <c r="F145" s="11"/>
      <c r="G145" s="14"/>
      <c r="H145" s="12"/>
      <c r="I145" s="11"/>
    </row>
    <row r="146" spans="1:9" ht="14.25" customHeight="1">
      <c r="A146" s="7">
        <f t="shared" si="8"/>
        <v>145</v>
      </c>
      <c r="B146" s="8">
        <v>40422</v>
      </c>
      <c r="C146" s="9">
        <v>32489</v>
      </c>
      <c r="D146" s="15">
        <f t="shared" si="9"/>
        <v>34502.166666666664</v>
      </c>
      <c r="E146" s="16">
        <f t="shared" si="7"/>
        <v>-2013.1666666666642</v>
      </c>
      <c r="F146" s="11"/>
      <c r="G146" s="14"/>
      <c r="H146" s="12"/>
      <c r="I146" s="11"/>
    </row>
    <row r="147" spans="1:9" ht="14.25" customHeight="1">
      <c r="A147" s="7">
        <f t="shared" si="8"/>
        <v>146</v>
      </c>
      <c r="B147" s="8">
        <v>40452</v>
      </c>
      <c r="C147" s="9">
        <v>30139</v>
      </c>
      <c r="D147" s="15">
        <f t="shared" si="9"/>
        <v>34381.958333333336</v>
      </c>
      <c r="E147" s="16">
        <f t="shared" si="7"/>
        <v>-4242.9583333333358</v>
      </c>
      <c r="F147" s="11"/>
      <c r="G147" s="14"/>
      <c r="H147" s="12"/>
      <c r="I147" s="11"/>
    </row>
    <row r="148" spans="1:9" ht="14.25" customHeight="1">
      <c r="A148" s="7">
        <f t="shared" si="8"/>
        <v>147</v>
      </c>
      <c r="B148" s="8">
        <v>40483</v>
      </c>
      <c r="C148" s="9">
        <v>29460</v>
      </c>
      <c r="D148" s="15">
        <f t="shared" si="9"/>
        <v>34338.916666666664</v>
      </c>
      <c r="E148" s="16">
        <f t="shared" si="7"/>
        <v>-4878.9166666666642</v>
      </c>
      <c r="F148" s="11"/>
      <c r="G148" s="14"/>
      <c r="H148" s="12"/>
      <c r="I148" s="11"/>
    </row>
    <row r="149" spans="1:9" ht="14.25" customHeight="1">
      <c r="A149" s="7">
        <f t="shared" si="8"/>
        <v>148</v>
      </c>
      <c r="B149" s="8">
        <v>40513</v>
      </c>
      <c r="C149" s="9">
        <v>52646</v>
      </c>
      <c r="D149" s="15">
        <f t="shared" si="9"/>
        <v>34193.541666666664</v>
      </c>
      <c r="E149" s="16">
        <f t="shared" si="7"/>
        <v>18452.458333333336</v>
      </c>
      <c r="F149" s="11"/>
      <c r="G149" s="14"/>
      <c r="H149" s="12"/>
      <c r="I149" s="11"/>
    </row>
    <row r="150" spans="1:9" ht="14.25" customHeight="1">
      <c r="A150" s="7">
        <f t="shared" si="8"/>
        <v>149</v>
      </c>
      <c r="B150" s="8">
        <v>40544</v>
      </c>
      <c r="C150" s="9">
        <v>57865</v>
      </c>
      <c r="D150" s="15">
        <f t="shared" si="9"/>
        <v>33995.916666666664</v>
      </c>
      <c r="E150" s="16">
        <f t="shared" si="7"/>
        <v>23869.083333333336</v>
      </c>
      <c r="F150" s="11"/>
      <c r="G150" s="14"/>
      <c r="H150" s="12"/>
      <c r="I150" s="11"/>
    </row>
    <row r="151" spans="1:9" ht="14.25" customHeight="1">
      <c r="A151" s="7">
        <f t="shared" si="8"/>
        <v>150</v>
      </c>
      <c r="B151" s="8">
        <v>40575</v>
      </c>
      <c r="C151" s="9">
        <v>37081</v>
      </c>
      <c r="D151" s="15">
        <f t="shared" si="9"/>
        <v>33891.875</v>
      </c>
      <c r="E151" s="16">
        <f t="shared" si="7"/>
        <v>3189.125</v>
      </c>
      <c r="F151" s="11"/>
      <c r="G151" s="14"/>
      <c r="H151" s="12"/>
      <c r="I151" s="11"/>
    </row>
    <row r="152" spans="1:9" ht="14.25" customHeight="1">
      <c r="A152" s="7">
        <f t="shared" si="8"/>
        <v>151</v>
      </c>
      <c r="B152" s="8">
        <v>40603</v>
      </c>
      <c r="C152" s="9">
        <v>34237</v>
      </c>
      <c r="D152" s="15">
        <f t="shared" si="9"/>
        <v>33854.541666666664</v>
      </c>
      <c r="E152" s="16">
        <f t="shared" si="7"/>
        <v>382.45833333333576</v>
      </c>
      <c r="F152" s="11"/>
      <c r="G152" s="14"/>
      <c r="H152" s="12"/>
      <c r="I152" s="11"/>
    </row>
    <row r="153" spans="1:9" ht="14.25" customHeight="1">
      <c r="A153" s="7">
        <f t="shared" si="8"/>
        <v>152</v>
      </c>
      <c r="B153" s="8">
        <v>40634</v>
      </c>
      <c r="C153" s="9">
        <v>34929</v>
      </c>
      <c r="D153" s="15">
        <f t="shared" si="9"/>
        <v>33828.375</v>
      </c>
      <c r="E153" s="16">
        <f t="shared" si="7"/>
        <v>1100.625</v>
      </c>
      <c r="F153" s="11"/>
      <c r="G153" s="14"/>
      <c r="H153" s="12"/>
      <c r="I153" s="11"/>
    </row>
    <row r="154" spans="1:9" ht="14.25" customHeight="1">
      <c r="A154" s="7">
        <f t="shared" si="8"/>
        <v>153</v>
      </c>
      <c r="B154" s="8">
        <v>40664</v>
      </c>
      <c r="C154" s="9">
        <v>21344</v>
      </c>
      <c r="D154" s="15">
        <f t="shared" si="9"/>
        <v>33806.541666666664</v>
      </c>
      <c r="E154" s="16">
        <f t="shared" si="7"/>
        <v>-12462.541666666664</v>
      </c>
      <c r="F154" s="11"/>
      <c r="G154" s="14"/>
      <c r="H154" s="12"/>
      <c r="I154" s="11"/>
    </row>
    <row r="155" spans="1:9" ht="14.25" customHeight="1">
      <c r="A155" s="7">
        <f t="shared" si="8"/>
        <v>154</v>
      </c>
      <c r="B155" s="8">
        <v>40695</v>
      </c>
      <c r="C155" s="9">
        <v>19494</v>
      </c>
      <c r="D155" s="15">
        <f t="shared" si="9"/>
        <v>33802.166666666664</v>
      </c>
      <c r="E155" s="16">
        <f t="shared" si="7"/>
        <v>-14308.166666666664</v>
      </c>
      <c r="F155" s="11"/>
      <c r="G155" s="14"/>
      <c r="H155" s="12"/>
      <c r="I155" s="11"/>
    </row>
    <row r="156" spans="1:9" ht="14.25" customHeight="1">
      <c r="A156" s="7">
        <f t="shared" si="8"/>
        <v>155</v>
      </c>
      <c r="B156" s="8">
        <v>40725</v>
      </c>
      <c r="C156" s="9">
        <v>29388</v>
      </c>
      <c r="D156" s="19"/>
      <c r="E156" s="19"/>
      <c r="F156" s="11"/>
      <c r="G156" s="14"/>
      <c r="H156" s="12"/>
      <c r="I156" s="11"/>
    </row>
    <row r="157" spans="1:9" ht="14.25" customHeight="1">
      <c r="A157" s="7">
        <f>A156+1</f>
        <v>156</v>
      </c>
      <c r="B157" s="8">
        <v>40756</v>
      </c>
      <c r="C157" s="9">
        <v>27611</v>
      </c>
      <c r="F157" s="11"/>
      <c r="G157" s="14"/>
      <c r="H157" s="12"/>
      <c r="I157" s="11"/>
    </row>
    <row r="158" spans="1:9" ht="14.25" customHeight="1">
      <c r="A158" s="7">
        <f>A157+1</f>
        <v>157</v>
      </c>
      <c r="B158" s="8">
        <v>40787</v>
      </c>
      <c r="C158" s="9">
        <v>31632</v>
      </c>
      <c r="F158" s="11"/>
      <c r="G158" s="14"/>
      <c r="H158" s="12"/>
      <c r="I158" s="11"/>
    </row>
    <row r="159" spans="1:9" ht="14.25" customHeight="1">
      <c r="A159" s="7">
        <f>A158+1</f>
        <v>158</v>
      </c>
      <c r="B159" s="8">
        <v>40817</v>
      </c>
      <c r="C159" s="9">
        <v>30368</v>
      </c>
      <c r="F159" s="11"/>
      <c r="G159" s="14"/>
      <c r="H159" s="12"/>
      <c r="I159" s="11"/>
    </row>
    <row r="160" spans="1:9" ht="14.25" customHeight="1">
      <c r="A160" s="7">
        <f>A159+1</f>
        <v>159</v>
      </c>
      <c r="B160" s="8">
        <v>40848</v>
      </c>
      <c r="C160" s="9">
        <v>28707</v>
      </c>
      <c r="F160" s="11"/>
      <c r="G160" s="14"/>
      <c r="H160" s="12"/>
      <c r="I160" s="11"/>
    </row>
    <row r="161" spans="1:9" ht="14.25" customHeight="1">
      <c r="A161" s="7">
        <f>A160+1</f>
        <v>160</v>
      </c>
      <c r="B161" s="8">
        <v>40878</v>
      </c>
      <c r="C161" s="9">
        <v>53294</v>
      </c>
      <c r="F161" s="11"/>
      <c r="G161" s="14"/>
      <c r="H161" s="12"/>
      <c r="I161" s="11"/>
    </row>
    <row r="162" spans="1:9" ht="14.25" customHeight="1">
      <c r="F162" s="11"/>
      <c r="G162" s="11"/>
      <c r="H162" s="11"/>
      <c r="I162" s="11"/>
    </row>
    <row r="163" spans="1:9" ht="14.25" customHeight="1">
      <c r="F163" s="11"/>
      <c r="G163" s="11"/>
      <c r="H163" s="11"/>
      <c r="I163" s="11"/>
    </row>
    <row r="164" spans="1:9" ht="14.25" customHeight="1">
      <c r="F164" s="11"/>
      <c r="G164" s="11"/>
      <c r="H164" s="11"/>
      <c r="I164" s="11"/>
    </row>
    <row r="165" spans="1:9" ht="14.25" customHeight="1">
      <c r="F165" s="11"/>
      <c r="G165" s="11"/>
      <c r="H165" s="11"/>
      <c r="I165" s="11"/>
    </row>
    <row r="166" spans="1:9" ht="14.25" customHeight="1">
      <c r="F166" s="11"/>
      <c r="G166" s="11"/>
      <c r="H166" s="11"/>
      <c r="I166" s="11"/>
    </row>
    <row r="167" spans="1:9" ht="14.25" customHeight="1">
      <c r="F167" s="11"/>
      <c r="G167" s="11"/>
      <c r="H167" s="11"/>
      <c r="I167" s="11"/>
    </row>
    <row r="168" spans="1:9" ht="14.25" customHeight="1">
      <c r="F168" s="11"/>
      <c r="G168" s="11"/>
      <c r="H168" s="11"/>
      <c r="I168" s="11"/>
    </row>
    <row r="169" spans="1:9" ht="14.25" customHeight="1">
      <c r="F169" s="11"/>
      <c r="G169" s="11"/>
      <c r="H169" s="11"/>
      <c r="I169" s="11"/>
    </row>
    <row r="170" spans="1:9" ht="14.25" customHeight="1">
      <c r="F170" s="11"/>
      <c r="G170" s="11"/>
      <c r="H170" s="11"/>
      <c r="I170" s="11"/>
    </row>
    <row r="171" spans="1:9" ht="14.25" customHeight="1">
      <c r="F171" s="11"/>
      <c r="G171" s="11"/>
      <c r="H171" s="11"/>
      <c r="I171" s="11"/>
    </row>
    <row r="172" spans="1:9" ht="14.25" customHeight="1">
      <c r="F172" s="11"/>
      <c r="G172" s="11"/>
      <c r="H172" s="11"/>
      <c r="I172" s="11"/>
    </row>
    <row r="173" spans="1:9" ht="14.25" customHeight="1">
      <c r="F173" s="11"/>
      <c r="G173" s="11"/>
      <c r="H173" s="11"/>
      <c r="I173" s="11"/>
    </row>
    <row r="174" spans="1:9" ht="14.25" customHeight="1">
      <c r="F174" s="11"/>
      <c r="G174" s="11"/>
      <c r="H174" s="11"/>
      <c r="I174" s="11"/>
    </row>
    <row r="175" spans="1:9" ht="14.25" customHeight="1">
      <c r="F175" s="11"/>
      <c r="G175" s="11"/>
      <c r="H175" s="11"/>
      <c r="I175" s="11"/>
    </row>
    <row r="176" spans="1:9" ht="14.25" customHeight="1">
      <c r="F176" s="11"/>
      <c r="G176" s="11"/>
      <c r="H176" s="11"/>
      <c r="I176" s="11"/>
    </row>
    <row r="177" spans="6:9" ht="14.25" customHeight="1">
      <c r="F177" s="11"/>
      <c r="G177" s="11"/>
      <c r="H177" s="11"/>
      <c r="I177" s="11"/>
    </row>
    <row r="178" spans="6:9" ht="14.25" customHeight="1">
      <c r="F178" s="11"/>
      <c r="G178" s="11"/>
      <c r="H178" s="11"/>
      <c r="I178" s="11"/>
    </row>
    <row r="179" spans="6:9" ht="14.25" customHeight="1">
      <c r="F179" s="11"/>
      <c r="G179" s="11"/>
      <c r="H179" s="11"/>
      <c r="I179" s="11"/>
    </row>
    <row r="180" spans="6:9" ht="14.25" customHeight="1">
      <c r="F180" s="11"/>
      <c r="G180" s="11"/>
      <c r="H180" s="11"/>
      <c r="I180" s="11"/>
    </row>
    <row r="181" spans="6:9" ht="14.25" customHeight="1">
      <c r="F181" s="11"/>
      <c r="G181" s="11"/>
      <c r="H181" s="11"/>
      <c r="I181" s="11"/>
    </row>
    <row r="182" spans="6:9" ht="14.25" customHeight="1">
      <c r="F182" s="11"/>
      <c r="G182" s="11"/>
      <c r="H182" s="11"/>
      <c r="I182" s="11"/>
    </row>
    <row r="183" spans="6:9" ht="14.25" customHeight="1">
      <c r="F183" s="11"/>
      <c r="G183" s="11"/>
      <c r="H183" s="11"/>
      <c r="I183" s="11"/>
    </row>
    <row r="184" spans="6:9" ht="14.25" customHeight="1">
      <c r="F184" s="11"/>
      <c r="G184" s="11"/>
      <c r="H184" s="11"/>
      <c r="I184" s="11"/>
    </row>
    <row r="185" spans="6:9" ht="14.25" customHeight="1">
      <c r="F185" s="11"/>
      <c r="G185" s="11"/>
      <c r="H185" s="11"/>
      <c r="I185" s="11"/>
    </row>
    <row r="186" spans="6:9" ht="14.25" customHeight="1">
      <c r="F186" s="11"/>
      <c r="G186" s="11"/>
      <c r="H186" s="11"/>
      <c r="I186" s="1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Base>http://www.stats.govt.nz/infoshare/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2012-08-13T03:30:40Z</cp:lastPrinted>
  <dcterms:created xsi:type="dcterms:W3CDTF">2003-12-09T02:36:40Z</dcterms:created>
  <dcterms:modified xsi:type="dcterms:W3CDTF">2012-08-13T03:30:53Z</dcterms:modified>
</cp:coreProperties>
</file>